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chema\Downloads\"/>
    </mc:Choice>
  </mc:AlternateContent>
  <xr:revisionPtr revIDLastSave="0" documentId="13_ncr:1_{64AA34C7-3C2A-4521-ADA7-61A8A07FC26D}" xr6:coauthVersionLast="47" xr6:coauthVersionMax="47" xr10:uidLastSave="{00000000-0000-0000-0000-000000000000}"/>
  <bookViews>
    <workbookView xWindow="-108" yWindow="-108" windowWidth="23256" windowHeight="12456" firstSheet="1" activeTab="1" xr2:uid="{00000000-000D-0000-FFFF-FFFF00000000}"/>
  </bookViews>
  <sheets>
    <sheet name="Hoja1" sheetId="3" state="hidden" r:id="rId1"/>
    <sheet name="Calendario" sheetId="1" r:id="rId2"/>
    <sheet name="Catálogo" sheetId="2" r:id="rId3"/>
  </sheets>
  <definedNames>
    <definedName name="_xlnm._FilterDatabase" localSheetId="1" hidden="1">Calendario!$A$1:$J$104</definedName>
    <definedName name="_xlnm._FilterDatabase" localSheetId="2" hidden="1">Catálogo!$A$3:$H$111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4" i="2" l="1"/>
  <c r="H104" i="2"/>
  <c r="G104" i="2"/>
  <c r="G12" i="2"/>
  <c r="G10" i="2"/>
  <c r="H10" i="2" s="1"/>
  <c r="B10" i="2" s="1"/>
  <c r="G15" i="2"/>
  <c r="G38" i="2"/>
  <c r="G5" i="2"/>
  <c r="G6" i="2"/>
  <c r="G7" i="2"/>
  <c r="G8" i="2"/>
  <c r="G9" i="2"/>
  <c r="G11" i="2"/>
  <c r="G13" i="2"/>
  <c r="H13" i="2" s="1"/>
  <c r="G14" i="2"/>
  <c r="G16" i="2"/>
  <c r="G17" i="2"/>
  <c r="G18" i="2"/>
  <c r="G19" i="2"/>
  <c r="G20" i="2"/>
  <c r="G21" i="2"/>
  <c r="G22" i="2"/>
  <c r="G23" i="2"/>
  <c r="G24" i="2"/>
  <c r="G25" i="2"/>
  <c r="G26" i="2"/>
  <c r="G27" i="2"/>
  <c r="G28" i="2"/>
  <c r="G29" i="2"/>
  <c r="G30" i="2"/>
  <c r="G31" i="2"/>
  <c r="G32" i="2"/>
  <c r="G33" i="2"/>
  <c r="G34" i="2"/>
  <c r="G35" i="2"/>
  <c r="G36" i="2"/>
  <c r="G37"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83" i="2"/>
  <c r="G84" i="2"/>
  <c r="G85" i="2"/>
  <c r="G86" i="2"/>
  <c r="G87" i="2"/>
  <c r="G88" i="2"/>
  <c r="G89" i="2"/>
  <c r="G90" i="2"/>
  <c r="G91" i="2"/>
  <c r="G92" i="2"/>
  <c r="G93" i="2"/>
  <c r="G94" i="2"/>
  <c r="G95" i="2"/>
  <c r="G96" i="2"/>
  <c r="G97" i="2"/>
  <c r="G98" i="2"/>
  <c r="G99" i="2"/>
  <c r="G100" i="2"/>
  <c r="G101" i="2"/>
  <c r="G102" i="2"/>
  <c r="G103" i="2"/>
  <c r="G105" i="2"/>
  <c r="G106" i="2"/>
  <c r="G107" i="2"/>
  <c r="G108" i="2"/>
  <c r="G109" i="2"/>
  <c r="G110" i="2"/>
  <c r="G111" i="2"/>
  <c r="G4" i="2"/>
  <c r="H11" i="2" s="1"/>
  <c r="G14" i="3"/>
  <c r="F14" i="3"/>
  <c r="G76" i="3"/>
  <c r="F76" i="3"/>
  <c r="G75" i="3"/>
  <c r="F75" i="3"/>
  <c r="G73" i="3"/>
  <c r="F73" i="3"/>
  <c r="G72" i="3"/>
  <c r="F72" i="3"/>
  <c r="G69" i="3"/>
  <c r="F69" i="3"/>
  <c r="G68" i="3"/>
  <c r="F68" i="3"/>
  <c r="G66" i="3"/>
  <c r="F66" i="3"/>
  <c r="G65" i="3"/>
  <c r="F65" i="3"/>
  <c r="G64" i="3"/>
  <c r="F64" i="3"/>
  <c r="G63" i="3"/>
  <c r="F63" i="3"/>
  <c r="G62" i="3"/>
  <c r="F62" i="3"/>
  <c r="G61" i="3"/>
  <c r="F61" i="3"/>
  <c r="G60" i="3"/>
  <c r="F60" i="3"/>
  <c r="G57" i="3"/>
  <c r="F57" i="3"/>
  <c r="G56" i="3"/>
  <c r="F56" i="3"/>
  <c r="G55" i="3"/>
  <c r="F55" i="3"/>
  <c r="G52" i="3"/>
  <c r="F52" i="3"/>
  <c r="G51" i="3"/>
  <c r="F51" i="3"/>
  <c r="G50" i="3"/>
  <c r="F50" i="3"/>
  <c r="G48" i="3"/>
  <c r="F48" i="3"/>
  <c r="G47" i="3"/>
  <c r="F47" i="3"/>
  <c r="F8" i="3"/>
  <c r="F16" i="3"/>
  <c r="F17" i="3"/>
  <c r="G17" i="3"/>
  <c r="F18" i="3"/>
  <c r="G18" i="3"/>
  <c r="F19" i="3"/>
  <c r="G19" i="3"/>
  <c r="F20" i="3"/>
  <c r="G20" i="3"/>
  <c r="F21" i="3"/>
  <c r="G21" i="3"/>
  <c r="F22" i="3"/>
  <c r="G22" i="3"/>
  <c r="F23" i="3"/>
  <c r="G23" i="3"/>
  <c r="F24" i="3"/>
  <c r="G24" i="3"/>
  <c r="F25" i="3"/>
  <c r="G25" i="3"/>
  <c r="F26" i="3"/>
  <c r="G26" i="3"/>
  <c r="F28" i="3"/>
  <c r="G28" i="3"/>
  <c r="F29" i="3"/>
  <c r="G29" i="3"/>
  <c r="H32" i="3"/>
  <c r="H33" i="3"/>
  <c r="H41" i="3"/>
  <c r="H42" i="3"/>
  <c r="H46" i="3"/>
  <c r="H47" i="3"/>
  <c r="H12" i="2" l="1"/>
  <c r="B12" i="2" s="1"/>
  <c r="H15" i="2"/>
  <c r="B15" i="2" s="1"/>
  <c r="H38" i="2"/>
  <c r="B38" i="2" s="1"/>
  <c r="H4" i="2"/>
  <c r="B4" i="2" s="1"/>
  <c r="H111" i="2"/>
  <c r="B111" i="2" s="1"/>
  <c r="H110" i="2"/>
  <c r="B110" i="2" s="1"/>
  <c r="H109" i="2"/>
  <c r="B109" i="2" s="1"/>
  <c r="H108" i="2"/>
  <c r="B108" i="2" s="1"/>
  <c r="H107" i="2"/>
  <c r="B107" i="2" s="1"/>
  <c r="H106" i="2"/>
  <c r="B106" i="2" s="1"/>
  <c r="H105" i="2"/>
  <c r="B105" i="2" s="1"/>
  <c r="H103" i="2"/>
  <c r="B103" i="2" s="1"/>
  <c r="H102" i="2"/>
  <c r="B102" i="2" s="1"/>
  <c r="H101" i="2"/>
  <c r="B101" i="2" s="1"/>
  <c r="H100" i="2"/>
  <c r="B100" i="2" s="1"/>
  <c r="H99" i="2"/>
  <c r="B99" i="2" s="1"/>
  <c r="H98" i="2"/>
  <c r="B98" i="2" s="1"/>
  <c r="H97" i="2"/>
  <c r="B97" i="2" s="1"/>
  <c r="H96" i="2"/>
  <c r="B96" i="2" s="1"/>
  <c r="H95" i="2"/>
  <c r="B95" i="2" s="1"/>
  <c r="H94" i="2"/>
  <c r="B94" i="2" s="1"/>
  <c r="H93" i="2"/>
  <c r="B93" i="2" s="1"/>
  <c r="H92" i="2"/>
  <c r="B92" i="2" s="1"/>
  <c r="H91" i="2"/>
  <c r="B91" i="2" s="1"/>
  <c r="H90" i="2"/>
  <c r="B90" i="2" s="1"/>
  <c r="H89" i="2"/>
  <c r="B89" i="2" s="1"/>
  <c r="H88" i="2"/>
  <c r="B88" i="2" s="1"/>
  <c r="H87" i="2"/>
  <c r="B87" i="2" s="1"/>
  <c r="H86" i="2"/>
  <c r="B86" i="2" s="1"/>
  <c r="H85" i="2"/>
  <c r="B85" i="2" s="1"/>
  <c r="H84" i="2"/>
  <c r="B84" i="2" s="1"/>
  <c r="H83" i="2"/>
  <c r="B83" i="2" s="1"/>
  <c r="H82" i="2"/>
  <c r="B82" i="2" s="1"/>
  <c r="H81" i="2"/>
  <c r="B81" i="2" s="1"/>
  <c r="H80" i="2"/>
  <c r="B80" i="2" s="1"/>
  <c r="H79" i="2"/>
  <c r="B79" i="2" s="1"/>
  <c r="H78" i="2"/>
  <c r="B78" i="2" s="1"/>
  <c r="H77" i="2"/>
  <c r="B77" i="2" s="1"/>
  <c r="H76" i="2"/>
  <c r="B76" i="2" s="1"/>
  <c r="H75" i="2"/>
  <c r="B75" i="2" s="1"/>
  <c r="H74" i="2"/>
  <c r="B74" i="2" s="1"/>
  <c r="H73" i="2"/>
  <c r="B73" i="2" s="1"/>
  <c r="H72" i="2"/>
  <c r="B72" i="2" s="1"/>
  <c r="H71" i="2"/>
  <c r="B71" i="2" s="1"/>
  <c r="H70" i="2"/>
  <c r="B70" i="2" s="1"/>
  <c r="H69" i="2"/>
  <c r="B69" i="2" s="1"/>
  <c r="H68" i="2"/>
  <c r="B68" i="2" s="1"/>
  <c r="H67" i="2"/>
  <c r="B67" i="2" s="1"/>
  <c r="H66" i="2"/>
  <c r="B66" i="2" s="1"/>
  <c r="H65" i="2"/>
  <c r="B65" i="2" s="1"/>
  <c r="H64" i="2"/>
  <c r="B64" i="2" s="1"/>
  <c r="H63" i="2"/>
  <c r="B63" i="2" s="1"/>
  <c r="H62" i="2"/>
  <c r="B62" i="2" s="1"/>
  <c r="H61" i="2"/>
  <c r="B61" i="2" s="1"/>
  <c r="H60" i="2"/>
  <c r="B60" i="2" s="1"/>
  <c r="H59" i="2"/>
  <c r="B59" i="2" s="1"/>
  <c r="H58" i="2"/>
  <c r="B58" i="2" s="1"/>
  <c r="H57" i="2"/>
  <c r="B57" i="2" s="1"/>
  <c r="H56" i="2"/>
  <c r="B56" i="2" s="1"/>
  <c r="H55" i="2"/>
  <c r="B55" i="2" s="1"/>
  <c r="H54" i="2"/>
  <c r="B54" i="2" s="1"/>
  <c r="H53" i="2"/>
  <c r="B53" i="2" s="1"/>
  <c r="H52" i="2"/>
  <c r="B52" i="2" s="1"/>
  <c r="H51" i="2"/>
  <c r="B51" i="2" s="1"/>
  <c r="H50" i="2"/>
  <c r="B50" i="2" s="1"/>
  <c r="H49" i="2"/>
  <c r="B49" i="2" s="1"/>
  <c r="H48" i="2"/>
  <c r="B48" i="2" s="1"/>
  <c r="H47" i="2"/>
  <c r="B47" i="2" s="1"/>
  <c r="H46" i="2"/>
  <c r="B46" i="2" s="1"/>
  <c r="H45" i="2"/>
  <c r="B45" i="2" s="1"/>
  <c r="H44" i="2"/>
  <c r="B44" i="2" s="1"/>
  <c r="H43" i="2"/>
  <c r="B43" i="2" s="1"/>
  <c r="H42" i="2"/>
  <c r="B42" i="2" s="1"/>
  <c r="H41" i="2"/>
  <c r="B41" i="2" s="1"/>
  <c r="H40" i="2"/>
  <c r="B40" i="2" s="1"/>
  <c r="H39" i="2"/>
  <c r="B39" i="2" s="1"/>
  <c r="H37" i="2"/>
  <c r="B37" i="2" s="1"/>
  <c r="H36" i="2"/>
  <c r="B36" i="2" s="1"/>
  <c r="H35" i="2"/>
  <c r="B35" i="2" s="1"/>
  <c r="H34" i="2"/>
  <c r="B34" i="2" s="1"/>
  <c r="H33" i="2"/>
  <c r="B33" i="2" s="1"/>
  <c r="H32" i="2"/>
  <c r="B32" i="2" s="1"/>
  <c r="H31" i="2"/>
  <c r="B31" i="2" s="1"/>
  <c r="H30" i="2"/>
  <c r="B30" i="2" s="1"/>
  <c r="H29" i="2"/>
  <c r="B29" i="2" s="1"/>
  <c r="H28" i="2"/>
  <c r="B28" i="2" s="1"/>
  <c r="H27" i="2"/>
  <c r="B27" i="2" s="1"/>
  <c r="H26" i="2"/>
  <c r="B26" i="2" s="1"/>
  <c r="H25" i="2"/>
  <c r="B25" i="2" s="1"/>
  <c r="H24" i="2"/>
  <c r="B24" i="2" s="1"/>
  <c r="H23" i="2"/>
  <c r="B23" i="2" s="1"/>
  <c r="H22" i="2"/>
  <c r="B22" i="2" s="1"/>
  <c r="H21" i="2"/>
  <c r="B21" i="2" s="1"/>
  <c r="H20" i="2"/>
  <c r="B20" i="2" s="1"/>
  <c r="H19" i="2"/>
  <c r="B19" i="2" s="1"/>
  <c r="H18" i="2"/>
  <c r="B18" i="2" s="1"/>
  <c r="H17" i="2"/>
  <c r="B17" i="2" s="1"/>
  <c r="H16" i="2"/>
  <c r="B16" i="2" s="1"/>
  <c r="H14" i="2"/>
  <c r="B14" i="2" s="1"/>
  <c r="B13" i="2"/>
  <c r="B11" i="2"/>
  <c r="H9" i="2"/>
  <c r="B9" i="2" s="1"/>
  <c r="H8" i="2"/>
  <c r="B8" i="2" s="1"/>
  <c r="H7" i="2"/>
  <c r="B7" i="2" s="1"/>
  <c r="H6" i="2"/>
  <c r="B6" i="2" s="1"/>
  <c r="H5" i="2"/>
  <c r="B5" i="2" s="1"/>
  <c r="D27" i="1" l="1"/>
  <c r="D22" i="1"/>
  <c r="D30" i="1"/>
  <c r="D28" i="1"/>
  <c r="D29" i="1"/>
  <c r="D75" i="1"/>
  <c r="D95" i="1"/>
  <c r="D33" i="1"/>
  <c r="D3" i="1"/>
  <c r="D4" i="1"/>
  <c r="D5" i="1"/>
  <c r="D6" i="1"/>
  <c r="D7" i="1"/>
  <c r="D8" i="1"/>
  <c r="D9" i="1"/>
  <c r="D10" i="1"/>
  <c r="D11" i="1"/>
  <c r="D12" i="1"/>
  <c r="D13" i="1"/>
  <c r="D14" i="1"/>
  <c r="D15" i="1"/>
  <c r="D16" i="1"/>
  <c r="D17" i="1"/>
  <c r="D18" i="1"/>
  <c r="D19" i="1"/>
  <c r="D20" i="1"/>
  <c r="D21" i="1"/>
  <c r="D23" i="1"/>
  <c r="D24" i="1"/>
  <c r="D25" i="1"/>
  <c r="D26" i="1"/>
  <c r="D31" i="1"/>
  <c r="D32"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3" i="1"/>
  <c r="D64" i="1"/>
  <c r="D65" i="1"/>
  <c r="D66" i="1"/>
  <c r="D67" i="1"/>
  <c r="D68" i="1"/>
  <c r="D69" i="1"/>
  <c r="D70" i="1"/>
  <c r="D62" i="1"/>
  <c r="D71" i="1"/>
  <c r="D72" i="1"/>
  <c r="D73" i="1"/>
  <c r="D74" i="1"/>
  <c r="D76" i="1"/>
  <c r="D77" i="1"/>
  <c r="D78" i="1"/>
  <c r="D79" i="1"/>
  <c r="D80" i="1"/>
  <c r="D81" i="1"/>
  <c r="D82" i="1"/>
  <c r="D83" i="1"/>
  <c r="D84" i="1"/>
  <c r="D85" i="1"/>
  <c r="D86" i="1"/>
  <c r="D87" i="1"/>
  <c r="D88" i="1"/>
  <c r="D89" i="1"/>
  <c r="D90" i="1"/>
  <c r="D91" i="1"/>
  <c r="D92" i="1"/>
  <c r="D93" i="1"/>
  <c r="D94" i="1"/>
  <c r="D96" i="1"/>
  <c r="D97" i="1"/>
  <c r="D98" i="1"/>
  <c r="D99" i="1"/>
  <c r="D100" i="1"/>
  <c r="D101" i="1"/>
  <c r="D102" i="1"/>
  <c r="D103" i="1"/>
  <c r="D104" i="1"/>
  <c r="D2" i="1"/>
</calcChain>
</file>

<file path=xl/sharedStrings.xml><?xml version="1.0" encoding="utf-8"?>
<sst xmlns="http://schemas.openxmlformats.org/spreadsheetml/2006/main" count="1451" uniqueCount="218">
  <si>
    <t>Actividad</t>
  </si>
  <si>
    <t>Adscripción</t>
  </si>
  <si>
    <t>UR</t>
  </si>
  <si>
    <t>Inicio Atlautla</t>
  </si>
  <si>
    <t>Término Atlautla</t>
  </si>
  <si>
    <t>Sesión para dar inicio al PEL</t>
  </si>
  <si>
    <t>OPL</t>
  </si>
  <si>
    <t>CG</t>
  </si>
  <si>
    <t>Aprobación del Cronograma o Calendario de actividades del Proceso Electoral Extraordinario</t>
  </si>
  <si>
    <t>Sesión en la que se designan e integran los Órganos Municipales</t>
  </si>
  <si>
    <t>Instalación de los Órganos Municipales</t>
  </si>
  <si>
    <t>OD</t>
  </si>
  <si>
    <t>Instalación del Consejo Local</t>
  </si>
  <si>
    <t>INE</t>
  </si>
  <si>
    <t>CL</t>
  </si>
  <si>
    <t>Instalación de los Consejos Distritales</t>
  </si>
  <si>
    <t>CD</t>
  </si>
  <si>
    <t>Entrega de la Lista Nominal de Electores Definitiva con fotografía</t>
  </si>
  <si>
    <t>DERFE</t>
  </si>
  <si>
    <t>Emisión de la convocatoria para la ciudadanía que desee participar en la observación electoral</t>
  </si>
  <si>
    <t>Difusión de la convocatoria para participar en la observación electoral</t>
  </si>
  <si>
    <t>INE/OPL</t>
  </si>
  <si>
    <t>OPL/JL/JD</t>
  </si>
  <si>
    <t>Recepción de solicitudes de acreditación y/o ratificación de la ciudadanía que desee participar en observación electoral</t>
  </si>
  <si>
    <t>Impartición de los cursos de capacitación, preparación o información</t>
  </si>
  <si>
    <t>CL/CD/OD</t>
  </si>
  <si>
    <t>Acreditación y/o ratificación de la ciudadanía como observadores u observadoras electorales</t>
  </si>
  <si>
    <t>CL/CD</t>
  </si>
  <si>
    <t>Seguimiento a los informes mensuales de acreditación</t>
  </si>
  <si>
    <t>DEOE/CL</t>
  </si>
  <si>
    <t>Recorridos por las secciones de los distritos para localizar los lugares donde se ubicarán las casillas</t>
  </si>
  <si>
    <t>JDE</t>
  </si>
  <si>
    <t>Presentación a los Consejos Distritales del listado de lugares propuestos para ubicar casillas</t>
  </si>
  <si>
    <t>Visitas de examinación en los lugares propuestos para ubicar casillas básicas, contiguas y extraordinarias</t>
  </si>
  <si>
    <t>Aprobación del número y ubicación de casillas básicas y contiguas y, en su caso y extraordinarias</t>
  </si>
  <si>
    <t>Remisión del listado de ubicación de casillas al OPL</t>
  </si>
  <si>
    <t>Realizar la primera publicación de la lista de ubicación de casillas en los lugares más concurridos del municipio y en los medios electrónicos del Instituto</t>
  </si>
  <si>
    <t>En su caso, segunda publicación de la lista de ubicación de casillas por causas supervenientes en los lugares más concurridos del municipio y en los medios electrónicos del Instituto</t>
  </si>
  <si>
    <t>Publicación de los encartes y difusión en medios electrónicos del Instituto</t>
  </si>
  <si>
    <t>DEOE/CG</t>
  </si>
  <si>
    <t>Registro de representantes generales y ante mesas directivas de casilla</t>
  </si>
  <si>
    <t>Sustitución de representantes generales y ante mesas directivas de casilla</t>
  </si>
  <si>
    <t>Acreditación de representantes ante las Mesas Directivas de Casilla</t>
  </si>
  <si>
    <t>Entrega de listados de representantes generales y ante casilla al OPL</t>
  </si>
  <si>
    <t>Designación de las y los SE y CAE</t>
  </si>
  <si>
    <t>DECEYEC</t>
  </si>
  <si>
    <t>Contratación de SE y CAE</t>
  </si>
  <si>
    <t>Entrega de nombramientos, capacitación y sustituciones de funcionariado de Mesa Directiva de Casilla</t>
  </si>
  <si>
    <t>Aprobación de topes de gastos de apoyo ciudadano y/o precampaña</t>
  </si>
  <si>
    <t>Aprobación de topes de gastos de campaña para ayuntamiento</t>
  </si>
  <si>
    <t>Fiscalización del periodo de precampaña y obtención del apoyo de la ciudadanía</t>
  </si>
  <si>
    <t>UTF</t>
  </si>
  <si>
    <t>Fisca precampaña</t>
  </si>
  <si>
    <t>Edomex</t>
  </si>
  <si>
    <t>Fiscalización del periodo de campaña</t>
  </si>
  <si>
    <t>Fisca campaña</t>
  </si>
  <si>
    <t>Emisión de la convocatoria para la ciudadanía interesada en participar a una Candidatura Independiente</t>
  </si>
  <si>
    <t>Recepción de escrito de intención y documentación anexa de las y los ciudadanos que aspiren a la candidatura independiente para Ayuntamiento</t>
  </si>
  <si>
    <t>SE/OD</t>
  </si>
  <si>
    <t>Resolución sobre procedencia de manifestación de intención de las y los aspirantes a candidaturas independientes para Ayuntamiento</t>
  </si>
  <si>
    <t>CG/OD</t>
  </si>
  <si>
    <t>Plazo para obtener el apoyo ciudadano de las candidaturas independientes para Ayuntamiento</t>
  </si>
  <si>
    <t>Plazo para otorgar las constancias de porcentaje a favor de la o el aspirante a la candidatura independiente para Ayuntamiento</t>
  </si>
  <si>
    <t>Solicitud de registro de convenio de coalición para Ayuntamiento</t>
  </si>
  <si>
    <t>Resolución sobre Convenio de Coalición para Ayuntamiento</t>
  </si>
  <si>
    <t>Precampaña para Ayuntamiento</t>
  </si>
  <si>
    <t>precampaña</t>
  </si>
  <si>
    <t>Solicitud de registro de Candidaturas para Ayuntamiento</t>
  </si>
  <si>
    <t>Chihuahua</t>
  </si>
  <si>
    <t>Resolución para aprobar las candidaturas para Ayuntamiento</t>
  </si>
  <si>
    <t>Solicitud de registro de candidaturas comunes para Ayuntamiento</t>
  </si>
  <si>
    <t>Resolución para aprobar las candidaturas comunes para Ayuntamiento</t>
  </si>
  <si>
    <t>Campaña para Ayuntamiento</t>
  </si>
  <si>
    <t>Campaña</t>
  </si>
  <si>
    <t>Entrega a la Junta Local Ejecutiva del INE para revisión, de los diseños y especificaciones técnicas de la documentación y materiales electorales, en medios impresos y electrónicos.</t>
  </si>
  <si>
    <t>Entrega a la Dirección Ejecutiva de Organización Electoral del INE para revisión, de los diseños y especificaciones técnicas de la documentación y materiales electorales, en medios impresos y electrónicos</t>
  </si>
  <si>
    <t>Aprobación de la documentación y material electoral</t>
  </si>
  <si>
    <t>Designación de la persona responsable de llevar el control sobre la asignación de los folios de las boletas que se distribuirán en cada mesa directiva de casilla</t>
  </si>
  <si>
    <t>Aprobación de SE y CAE, así como de personal que auxiliará en el procedimiento de conteo, sellado y agrupamiento de las boletas electorales; así como la integración de documentación para las casillas</t>
  </si>
  <si>
    <t>Recepción de las boletas electorales por el órgano competente que realizará el conteo, sellado y agrupamiento</t>
  </si>
  <si>
    <t>Conteo, sellado y agrupamiento de boletas e integración de la caja paquete electoral</t>
  </si>
  <si>
    <t>Distribución de la documentación y materiales electorales a las Presidencias de mesa directiva de casilla</t>
  </si>
  <si>
    <t>Informar al INE respecto a las determinaciones que adopte sobre la implementación y operación del PREP</t>
  </si>
  <si>
    <t>Adoptar las determinaciones correspondientes sobre la integración o no del COTAPREP y, la realización o no de auditoría al sistema informático, así como informar al INE al respecto.</t>
  </si>
  <si>
    <t>Desarrollo simulacros SIJE</t>
  </si>
  <si>
    <t>DEOE/OD</t>
  </si>
  <si>
    <t>Jornada Electoral</t>
  </si>
  <si>
    <t>Determinación de los lugares que ocuparán las bodegas electorales para el resguardo de la documentación electoral</t>
  </si>
  <si>
    <t>Informe que rinden las y los presidentes sobre las condiciones de equipamiento, mecanismos de operación y medidas de seguridad de las bodegas electorales</t>
  </si>
  <si>
    <t>JLE/JDE/OD</t>
  </si>
  <si>
    <t>Designación, por parte del órgano competente del OPL, del personal que tendrá acceso a la bodega electoral</t>
  </si>
  <si>
    <t>Envío a la DEOE, por conducto de la UTVOPL el informe de las condiciones que guardan las bodegas electorales</t>
  </si>
  <si>
    <t>Entrega de estudios de factibilidad al OPL</t>
  </si>
  <si>
    <t>JLE</t>
  </si>
  <si>
    <t>Entrega de observaciones a los estudios de factibilidad</t>
  </si>
  <si>
    <t>Recorridos para verificar las propuestas de los mecanismos de recolección</t>
  </si>
  <si>
    <t>JDE/OD</t>
  </si>
  <si>
    <t>Aprobación o ratificación de los mecanismos de recolección</t>
  </si>
  <si>
    <t>Traslado y recolección de los paquetes electorales</t>
  </si>
  <si>
    <t>Acreditación de representantes de partidos políticos y candidaturas independientes ante los mecanismos de recolección</t>
  </si>
  <si>
    <t>Sustitución de representantes de partidos políticos y candidaturas independientes ante los mecanismos de recolección</t>
  </si>
  <si>
    <t>Recepción de los paquetes electorales al término de la Jornada Electoral</t>
  </si>
  <si>
    <t>Asignación de las y los SE y CAE contratados por el INE para los OD del OPL a fin de que apoyen en los cómputos de las elecciones locales</t>
  </si>
  <si>
    <t>DEOE</t>
  </si>
  <si>
    <t>Integración por parte del Consejo Municipal Electoral del OPL, de la propuesta para la habilitación de espacios para el recuento de votos con las alternativas para todos los escenarios de cómputo</t>
  </si>
  <si>
    <t>Informe de los escenarios de cómputos propuestos por el órgano competente del OPL</t>
  </si>
  <si>
    <t>Remisión a la JLE en la entidad, de las propuestas de escenarios de cómputos, para la dictaminación de su viabilidad</t>
  </si>
  <si>
    <t>Remisión de las observaciones a los escenarios de Cómputos al OPL y a su vez informar de las mismas a la UTVOPL</t>
  </si>
  <si>
    <t>Aprobación por parte del órgano competente del OPL, del acuerdo mediante el cual se designa al personal que participará en las tareas de apoyo a los Cómputos Municipales</t>
  </si>
  <si>
    <t>Aprobación por parte del órgano competente del OPL, de los distintos escenarios de cómputos</t>
  </si>
  <si>
    <t>Aprobación por parte del órgano competente del OPL, del acuerdo por el que se habilitarán espacios para la instalación de grupos de trabajo y, en su caso, puntos de recuento</t>
  </si>
  <si>
    <t>Cómputos Municipales</t>
  </si>
  <si>
    <t>Reunión de trabajo para definir mecanismos y acciones de promoción de la promoción ciudadana</t>
  </si>
  <si>
    <t>DECEYEC/OD</t>
  </si>
  <si>
    <t>Reunión de trabajo para definir mecanismos para brindar información y asesoría a OSC</t>
  </si>
  <si>
    <t>Subprocesos</t>
  </si>
  <si>
    <t>Consecutivo</t>
  </si>
  <si>
    <t>Mecanismos de coordinación</t>
  </si>
  <si>
    <t>Integración de órganos desconcentrados</t>
  </si>
  <si>
    <t>Lista Nominal de Electores</t>
  </si>
  <si>
    <t>Observación Electoral</t>
  </si>
  <si>
    <t>Ubicación de casillas</t>
  </si>
  <si>
    <t>Integración de las Mesas Directivas de Casilla</t>
  </si>
  <si>
    <t>Obligaciones y prerrogativas de los partidos, candidaturas y candidaturas independientes</t>
  </si>
  <si>
    <t>Candidaturas Independientes</t>
  </si>
  <si>
    <t>Candidaturas</t>
  </si>
  <si>
    <t>Fiscalización</t>
  </si>
  <si>
    <t>Documentación y material electoral</t>
  </si>
  <si>
    <t>PREP</t>
  </si>
  <si>
    <t>Recepción de Paquetes</t>
  </si>
  <si>
    <t>Bodegas electorales</t>
  </si>
  <si>
    <t>Mecanismos de recolección</t>
  </si>
  <si>
    <t>Cómputos</t>
  </si>
  <si>
    <t>DEPPP</t>
  </si>
  <si>
    <t>UTVOPL</t>
  </si>
  <si>
    <t>No</t>
  </si>
  <si>
    <t>Entidad</t>
  </si>
  <si>
    <t>Subproceso</t>
  </si>
  <si>
    <t>ID_Act</t>
  </si>
  <si>
    <t xml:space="preserve"> UR que informa</t>
  </si>
  <si>
    <t>Inicio</t>
  </si>
  <si>
    <t>Término</t>
  </si>
  <si>
    <t>Aprobación del Plan Integral y Calendario de Coordinación por parte del INE</t>
  </si>
  <si>
    <t>Aprobación del Cronograma o Calendario de actividades del Proceso Electoral Extraordinario del OPL</t>
  </si>
  <si>
    <t>Elaborar un plan de trabajo conjunto para la promoción de la participación ciudadana</t>
  </si>
  <si>
    <t>DECEYEC/JLE/OPL</t>
  </si>
  <si>
    <t>Implementar un plan de trabajo conjunto para la promoción de la participación ciudadana</t>
  </si>
  <si>
    <t>Impartición de los cursos de capacitación, preparación o información de manera presencial</t>
  </si>
  <si>
    <t>Impartición de los cursos de capacitación, preparación o información de manera virtual o por parte de organizaciones</t>
  </si>
  <si>
    <t>JDE/OPL</t>
  </si>
  <si>
    <t>Aprobar en sesión extraordinaria de Junta Distrital Ejecutiva, la propuesta de ubicación de casillas electorales que se presentará al Consejo Distrital.</t>
  </si>
  <si>
    <t>Visitas de examinación por los consejos distritales en los lugares propuestos para instalar casillas</t>
  </si>
  <si>
    <t>Aprobación del número y ubicación de casillas básicas y contiguas y, en su caso, extraordinarias y especiales</t>
  </si>
  <si>
    <t>Realizar la primera publicación de la lista de ubicación de casillas en los lugares más concurridos del distrito electoral  y en los medios electrónicos del Instituto</t>
  </si>
  <si>
    <t>En su caso, segunda publicación de la lista de ubicación de casillas por causas supervenientes en los lugares más concurridos del distrito y en los medios electrónicos del Instituto</t>
  </si>
  <si>
    <t>Difusión del listado de ubicación e integración de Mesas Directivas de Casilla, en medios electrónicos del Instituto y en su caso, publicación de encartes impresos (OPL)</t>
  </si>
  <si>
    <t>DEOE/JLE/OPL</t>
  </si>
  <si>
    <t>Registro de representaciones generales y ante mesas directivas de casilla</t>
  </si>
  <si>
    <t>Sustitución de representaciones generales y ante mesas directivas de casilla</t>
  </si>
  <si>
    <t>Acreditación de representaciones generales y ante mesas directivas de casilla</t>
  </si>
  <si>
    <t>Entrega de actas de la jornada electoral, así como de escrutinio y cómputo del OPL a los CD del INE</t>
  </si>
  <si>
    <t>Nuevas convocatorias</t>
  </si>
  <si>
    <t>Periodo de contratación de SE y CAE</t>
  </si>
  <si>
    <t xml:space="preserve">INE </t>
  </si>
  <si>
    <t>Capacitación de SE y CAE</t>
  </si>
  <si>
    <t>Designación de Funcionarios/as de Mesa Directiva de Casilla (FMDC)</t>
  </si>
  <si>
    <t>JDE/CD</t>
  </si>
  <si>
    <t>Entrega de nombramientos a FMDC</t>
  </si>
  <si>
    <t>Capacitación a FMDC</t>
  </si>
  <si>
    <t>Desarrollo de simulacros y/o prácticas de la Jornada Electoral</t>
  </si>
  <si>
    <t>Sustitución de FMDC</t>
  </si>
  <si>
    <t>Aprobación de topes de gastos para el periodo de obtención de apoyo de la ciudadanía para Ayuntamientos</t>
  </si>
  <si>
    <t>Aprobación de topes de gastos de precampaña Ayuntamientos</t>
  </si>
  <si>
    <t>Aprobación de topes de gastos de campaña para Ayuntamientos</t>
  </si>
  <si>
    <t xml:space="preserve">Aprobación del catálogo de emisoras, modelo de distribución y pautas para transmisión de mensajes de partidos políticos, candidaturas independientes y autoridades electorales </t>
  </si>
  <si>
    <t>Recepción de escrito de intención y documentación anexa de las y los ciudadanos que aspiren a la candidatura independiente para Ayuntamientos</t>
  </si>
  <si>
    <t>Resolución sobre procedencia de manifestación de intención de las y los aspirantes a candidaturas independientes para Ayuntamientos</t>
  </si>
  <si>
    <t>Plazo para obtener el apoyo ciudadano de las candidaturas independientes para Ayuntamientos</t>
  </si>
  <si>
    <t>Plazo para otorgar las constancias de porcentaje a favor de la o el aspirante a la candidatura independiente para Ayuntamientos</t>
  </si>
  <si>
    <t>Solicitud de registro de convenio de coalición para Ayuntamientos</t>
  </si>
  <si>
    <t>Resolución sobre Convenio de Coalición para Ayuntamientos</t>
  </si>
  <si>
    <t>Solicitud de registro de Candidaturas para Ayuntamientos</t>
  </si>
  <si>
    <t>Resolución para aprobar las candidaturas para Ayuntamientos</t>
  </si>
  <si>
    <t>Solicitud de registro de candidaturas comunes para Ayuntamientos</t>
  </si>
  <si>
    <t>Resolución para aprobar las candidaturas comunes para Ayuntamientos</t>
  </si>
  <si>
    <t>Campaña para Ayuntamientos</t>
  </si>
  <si>
    <t>Fiscalizacion del periodo de campaña</t>
  </si>
  <si>
    <t>Entrega a la Junta Local Ejecutiva del INE para revisión, de los diseños y especificaciones técnicas de la documentación electoral, en medios electrónicos.</t>
  </si>
  <si>
    <t>Recepción de las boletas electorales por el órgano competente que realizará el conteo, sellado y agrupamiento  de boletas e integración de la caja paquete electoral</t>
  </si>
  <si>
    <t>Revisión y, en su caso, emisión de comentarios y observaciones de los diseños y especificaciones técnicas de la documentación electoral.</t>
  </si>
  <si>
    <t>JL</t>
  </si>
  <si>
    <t>Entrega a la Dirección Ejecutiva de Organización Electoral del INE para revisión de los diseños y especificaciones técnicas de la documentación electoral, en medios electrónicos</t>
  </si>
  <si>
    <t>Revisión y validación de los diseños y especificaciones técnicas de la documentación electoral.</t>
  </si>
  <si>
    <t>Aprobación de SE y CAE, así como de personal que auxiliará en el procedimiento de conteo, sellado y agrupamiento de las boletas electorales; así como la integración de la caja paquete electoral</t>
  </si>
  <si>
    <t>Producción de la documentación y materiales electorales</t>
  </si>
  <si>
    <t>Solicitud de custodia federal para traslado de la documentación, paquetería y materiales electorales (al menos 48 horas antes)</t>
  </si>
  <si>
    <t>Informe sobre los simulacros del SIJE</t>
  </si>
  <si>
    <t>Entrega a la JLE de los proyectos de Modelos Operativos de Recepción de Paquetes Electorales para opinión de las Vocalías de las JDE</t>
  </si>
  <si>
    <t>Aprobación del personal que acompañará, asesorará y dará seguimiento a la Recepción de Paquetes Electorales</t>
  </si>
  <si>
    <t>Aprobación de los Modelos Operativos de Recepción de Paquetes Electorales</t>
  </si>
  <si>
    <t>Implementación del Operativo de Recepción de Paquetes</t>
  </si>
  <si>
    <t>Entrega a la JLE de la copia de los recibos de Recepción de Paquetes Electorales</t>
  </si>
  <si>
    <t>Entrega a la JLE del informe sobre la recepción de paquetes electorales en los órganos competentes</t>
  </si>
  <si>
    <t>Verificación por parte de los órganos desconcentrados del INE de las condiciones y equipamiento de las bodegas electorales del OPL y  determinación de los compromisos que consideren necesarios.</t>
  </si>
  <si>
    <t>JLE/JDE/CG/OD</t>
  </si>
  <si>
    <t>Informe que rinden las presidencias sobre las condiciones de equipamiento, mecanismos de operación y medidas de seguridad de las bodegas electorales.</t>
  </si>
  <si>
    <t>Comprobar por parte de los órganos competente del OPL, con apoyo del INE, del cumplimiento de los compromisos adquiridos en la verificación de las condiciones y equipamiento de las bodegas electorales del OPL</t>
  </si>
  <si>
    <t xml:space="preserve">Entrega de observaciones a los estudios de factibilidad </t>
  </si>
  <si>
    <t>Sustitución de representaciones de partidos políticos y candidaturas independientes ante los mecanismos de recolección</t>
  </si>
  <si>
    <t>Michoacán</t>
  </si>
  <si>
    <t>Nuevas Convocatorias</t>
  </si>
  <si>
    <t>Integración de Órganos Desconcentrados (por posibilidad de recuento en cuestión de la diferencia del 1%)</t>
  </si>
  <si>
    <t>Catálogo de Actividades</t>
  </si>
  <si>
    <t>UR que informa</t>
  </si>
  <si>
    <t>Designación de SE y CAE</t>
  </si>
  <si>
    <t>Integración por parte del Consejo Distrital Electoral del OPL, de la propuesta para la habilitación de espacios para el recuento de votos con las alternativas para todos los escenarios de cómputo</t>
  </si>
  <si>
    <t>Instalación de los Órganos Distritales</t>
  </si>
  <si>
    <t>Sesión en la que se designan e integran los Órganos Distritales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</si>
</sst>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sz val="11"/>
      <name val="Arial"/>
      <family val="2"/>
    </font>
    <font>
      <b/>
      <sz val="11"/>
      <color rgb="FFFFFFFF"/>
      <name val="Arial"/>
      <family val="2"/>
    </font>
    <font>
      <sz val="11"/>
      <color rgb="FF000000"/>
      <name val="Arial"/>
      <family val="2"/>
    </font>
    <font>
      <sz val="11"/>
      <color rgb="FF000000"/>
      <name val="Aptos Narrow"/>
      <family val="2"/>
      <scheme val="minor"/>
    </font>
    <font>
      <u/>
      <sz val="11"/>
      <color theme="10"/>
      <name val="Aptos Narrow"/>
      <family val="2"/>
      <scheme val="minor"/>
    </font>
    <font>
      <b/>
      <sz val="16"/>
      <color rgb="FF000000"/>
      <name val="Arial"/>
      <family val="2"/>
    </font>
    <font>
      <sz val="11"/>
      <color rgb="FFFFFFFF"/>
      <name val="Arial"/>
      <family val="2"/>
    </font>
    <font>
      <sz val="11"/>
      <color theme="1"/>
      <name val="Aptos Narrow"/>
      <family val="2"/>
      <scheme val="minor"/>
    </font>
    <font>
      <sz val="11"/>
      <name val="Aptos Narrow"/>
      <family val="2"/>
      <scheme val="minor"/>
    </font>
    <font>
      <sz val="11"/>
      <color rgb="FF000000"/>
      <name val="Calibri"/>
      <family val="2"/>
    </font>
    <font>
      <sz val="12"/>
      <color rgb="FF000000"/>
      <name val="Arial"/>
      <family val="2"/>
    </font>
    <font>
      <sz val="11"/>
      <name val="Arial"/>
      <family val="2"/>
    </font>
    <font>
      <sz val="11"/>
      <color rgb="FF000000"/>
      <name val="Arial"/>
      <family val="2"/>
    </font>
    <font>
      <b/>
      <sz val="11"/>
      <color theme="1"/>
      <name val="Aptos Narrow"/>
      <family val="2"/>
      <scheme val="minor"/>
    </font>
  </fonts>
  <fills count="9">
    <fill>
      <patternFill patternType="none"/>
    </fill>
    <fill>
      <patternFill patternType="gray125"/>
    </fill>
    <fill>
      <patternFill patternType="solid">
        <fgColor rgb="FFFF3398"/>
        <bgColor rgb="FFFF3398"/>
      </patternFill>
    </fill>
    <fill>
      <patternFill patternType="solid">
        <fgColor theme="0"/>
        <bgColor indexed="64"/>
      </patternFill>
    </fill>
    <fill>
      <patternFill patternType="solid">
        <fgColor rgb="FFFFFFFF"/>
        <bgColor rgb="FF000000"/>
      </patternFill>
    </fill>
    <fill>
      <patternFill patternType="solid">
        <fgColor rgb="FFD5007F"/>
        <bgColor rgb="FF000000"/>
      </patternFill>
    </fill>
    <fill>
      <patternFill patternType="solid">
        <fgColor rgb="FFFFFF00"/>
        <bgColor indexed="64"/>
      </patternFill>
    </fill>
    <fill>
      <patternFill patternType="solid">
        <fgColor rgb="FFFFC000"/>
        <bgColor indexed="64"/>
      </patternFill>
    </fill>
    <fill>
      <patternFill patternType="solid">
        <fgColor rgb="FFD5007F"/>
        <bgColor rgb="FFFF3398"/>
      </patternFill>
    </fill>
  </fills>
  <borders count="2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
      <left/>
      <right/>
      <top style="thin">
        <color indexed="64"/>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rgb="FF000000"/>
      </left>
      <right style="thin">
        <color indexed="64"/>
      </right>
      <top style="thin">
        <color rgb="FF000000"/>
      </top>
      <bottom style="thin">
        <color rgb="FF000000"/>
      </bottom>
      <diagonal/>
    </border>
  </borders>
  <cellStyleXfs count="17">
    <xf numFmtId="0" fontId="0" fillId="0" borderId="0"/>
    <xf numFmtId="0" fontId="5" fillId="0" borderId="0" applyNumberFormat="0" applyFill="0" applyBorder="0" applyAlignment="0" applyProtection="0"/>
    <xf numFmtId="0" fontId="8"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10" fillId="0" borderId="0"/>
    <xf numFmtId="0" fontId="8" fillId="0" borderId="0"/>
    <xf numFmtId="0" fontId="8" fillId="0" borderId="0"/>
  </cellStyleXfs>
  <cellXfs count="82">
    <xf numFmtId="0" fontId="0" fillId="0" borderId="0" xfId="0"/>
    <xf numFmtId="0" fontId="2" fillId="2" borderId="3" xfId="0" applyFont="1" applyFill="1" applyBorder="1" applyAlignment="1">
      <alignment horizontal="center" vertical="center" wrapText="1"/>
    </xf>
    <xf numFmtId="0" fontId="0" fillId="0" borderId="0" xfId="0" applyAlignment="1">
      <alignment horizontal="center"/>
    </xf>
    <xf numFmtId="0" fontId="2" fillId="2" borderId="4" xfId="0" applyFont="1" applyFill="1" applyBorder="1" applyAlignment="1">
      <alignment horizontal="center" vertical="center" wrapText="1"/>
    </xf>
    <xf numFmtId="0" fontId="0" fillId="0" borderId="0" xfId="0" applyAlignment="1">
      <alignment horizontal="center" vertical="center" wrapText="1"/>
    </xf>
    <xf numFmtId="0" fontId="2" fillId="2" borderId="4" xfId="0" applyFont="1" applyFill="1" applyBorder="1" applyAlignment="1">
      <alignment vertical="center" wrapText="1"/>
    </xf>
    <xf numFmtId="0" fontId="4" fillId="0" borderId="0" xfId="0" applyFont="1"/>
    <xf numFmtId="0" fontId="6" fillId="0" borderId="0" xfId="0" applyFont="1" applyAlignment="1">
      <alignment horizontal="center" vertical="center" wrapText="1"/>
    </xf>
    <xf numFmtId="0" fontId="2" fillId="2" borderId="3" xfId="0" applyFont="1" applyFill="1" applyBorder="1" applyAlignment="1">
      <alignment vertical="center" wrapText="1"/>
    </xf>
    <xf numFmtId="0" fontId="7" fillId="5" borderId="11" xfId="0" applyFont="1" applyFill="1" applyBorder="1" applyAlignment="1">
      <alignment vertical="center" wrapText="1"/>
    </xf>
    <xf numFmtId="0" fontId="7" fillId="5" borderId="12" xfId="0" applyFont="1" applyFill="1" applyBorder="1" applyAlignment="1">
      <alignment vertical="center"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xf>
    <xf numFmtId="14" fontId="1" fillId="3" borderId="2" xfId="0" applyNumberFormat="1" applyFont="1" applyFill="1" applyBorder="1" applyAlignment="1">
      <alignment horizontal="center" vertical="center"/>
    </xf>
    <xf numFmtId="14" fontId="9" fillId="0" borderId="2" xfId="2" applyNumberFormat="1" applyFont="1" applyBorder="1" applyAlignment="1">
      <alignment horizontal="center" vertical="center" wrapText="1" readingOrder="1"/>
    </xf>
    <xf numFmtId="14" fontId="0" fillId="0" borderId="0" xfId="0" applyNumberFormat="1"/>
    <xf numFmtId="14" fontId="0" fillId="0" borderId="0" xfId="0" applyNumberFormat="1" applyAlignment="1">
      <alignment horizontal="center"/>
    </xf>
    <xf numFmtId="14" fontId="0" fillId="6" borderId="0" xfId="0" applyNumberFormat="1" applyFill="1" applyAlignment="1">
      <alignment horizontal="center"/>
    </xf>
    <xf numFmtId="14" fontId="0" fillId="7" borderId="0" xfId="0" applyNumberFormat="1" applyFill="1" applyAlignment="1">
      <alignment horizontal="center"/>
    </xf>
    <xf numFmtId="0" fontId="1" fillId="0" borderId="2" xfId="0" applyFont="1" applyBorder="1" applyAlignment="1">
      <alignment horizontal="left" vertical="center"/>
    </xf>
    <xf numFmtId="0" fontId="1" fillId="4" borderId="9" xfId="0" applyFont="1" applyFill="1" applyBorder="1" applyAlignment="1">
      <alignment vertical="center" wrapText="1"/>
    </xf>
    <xf numFmtId="0" fontId="1" fillId="4" borderId="6" xfId="0" applyFont="1" applyFill="1" applyBorder="1" applyAlignment="1">
      <alignment horizontal="center" vertical="center" wrapText="1"/>
    </xf>
    <xf numFmtId="0" fontId="1" fillId="4" borderId="12" xfId="0" applyFont="1" applyFill="1" applyBorder="1" applyAlignment="1">
      <alignment vertical="center" wrapText="1"/>
    </xf>
    <xf numFmtId="0" fontId="1" fillId="4" borderId="13"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3" fillId="4" borderId="9" xfId="0" applyFont="1" applyFill="1" applyBorder="1" applyAlignment="1">
      <alignment vertical="center" wrapText="1"/>
    </xf>
    <xf numFmtId="0" fontId="1" fillId="4" borderId="1" xfId="0" applyFont="1" applyFill="1" applyBorder="1" applyAlignment="1">
      <alignment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8" xfId="0" applyFont="1" applyFill="1" applyBorder="1" applyAlignment="1">
      <alignment vertical="center" wrapText="1"/>
    </xf>
    <xf numFmtId="0" fontId="3" fillId="4" borderId="1" xfId="0" applyFont="1" applyFill="1" applyBorder="1" applyAlignment="1">
      <alignment vertical="center" wrapText="1"/>
    </xf>
    <xf numFmtId="0" fontId="1" fillId="4" borderId="0" xfId="0" applyFont="1" applyFill="1" applyAlignment="1">
      <alignment vertical="center" wrapText="1"/>
    </xf>
    <xf numFmtId="0" fontId="1" fillId="4" borderId="7" xfId="0" applyFont="1" applyFill="1" applyBorder="1" applyAlignment="1">
      <alignment vertical="center" wrapText="1"/>
    </xf>
    <xf numFmtId="0" fontId="1" fillId="4" borderId="5" xfId="0" applyFont="1" applyFill="1" applyBorder="1" applyAlignment="1">
      <alignment vertical="center" wrapText="1"/>
    </xf>
    <xf numFmtId="0" fontId="1" fillId="4" borderId="8" xfId="0" applyFont="1" applyFill="1" applyBorder="1" applyAlignment="1">
      <alignment vertical="center" wrapText="1"/>
    </xf>
    <xf numFmtId="0" fontId="1" fillId="4" borderId="6" xfId="0" applyFont="1" applyFill="1" applyBorder="1" applyAlignment="1">
      <alignment vertical="center" wrapText="1"/>
    </xf>
    <xf numFmtId="0" fontId="3" fillId="4" borderId="10" xfId="0" applyFont="1" applyFill="1" applyBorder="1" applyAlignment="1">
      <alignment vertical="center" wrapText="1"/>
    </xf>
    <xf numFmtId="0" fontId="3" fillId="4" borderId="13" xfId="0" applyFont="1" applyFill="1" applyBorder="1" applyAlignment="1">
      <alignment vertical="center" wrapText="1"/>
    </xf>
    <xf numFmtId="0" fontId="2" fillId="2" borderId="17" xfId="0" applyFont="1" applyFill="1" applyBorder="1" applyAlignment="1">
      <alignment vertical="center" wrapText="1"/>
    </xf>
    <xf numFmtId="0" fontId="0" fillId="0" borderId="6" xfId="0" applyBorder="1" applyAlignment="1">
      <alignment horizontal="center"/>
    </xf>
    <xf numFmtId="0" fontId="0" fillId="0" borderId="6" xfId="0" applyBorder="1" applyAlignment="1">
      <alignment horizontal="left"/>
    </xf>
    <xf numFmtId="0" fontId="14" fillId="0" borderId="6" xfId="0" applyFont="1" applyBorder="1" applyAlignment="1">
      <alignment horizontal="center" vertical="center"/>
    </xf>
    <xf numFmtId="0" fontId="12" fillId="4" borderId="6" xfId="0" applyFont="1" applyFill="1" applyBorder="1" applyAlignment="1">
      <alignment horizontal="center" vertical="center" wrapText="1"/>
    </xf>
    <xf numFmtId="0" fontId="12" fillId="4" borderId="12" xfId="0" applyFont="1" applyFill="1" applyBorder="1" applyAlignment="1">
      <alignment vertical="center" wrapText="1"/>
    </xf>
    <xf numFmtId="14" fontId="13" fillId="0" borderId="2" xfId="0" applyNumberFormat="1" applyFont="1" applyBorder="1" applyAlignment="1">
      <alignment horizontal="center" vertical="center"/>
    </xf>
    <xf numFmtId="0" fontId="12" fillId="4" borderId="8"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8" xfId="0" applyFont="1" applyFill="1" applyBorder="1" applyAlignment="1">
      <alignment vertical="center" wrapText="1"/>
    </xf>
    <xf numFmtId="0" fontId="12" fillId="0" borderId="2" xfId="0" applyFont="1" applyBorder="1" applyAlignment="1">
      <alignment horizontal="center" vertical="center"/>
    </xf>
    <xf numFmtId="0" fontId="13" fillId="0" borderId="2" xfId="0" applyFont="1" applyBorder="1" applyAlignment="1">
      <alignment horizontal="center" vertical="center"/>
    </xf>
    <xf numFmtId="0" fontId="12" fillId="4" borderId="14"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0" borderId="2" xfId="0" applyFont="1" applyBorder="1" applyAlignment="1">
      <alignment vertical="center" wrapText="1"/>
    </xf>
    <xf numFmtId="14" fontId="1" fillId="0" borderId="2" xfId="0" applyNumberFormat="1" applyFont="1" applyBorder="1" applyAlignment="1">
      <alignment horizontal="center" vertical="center" wrapText="1"/>
    </xf>
    <xf numFmtId="14" fontId="1" fillId="0" borderId="6" xfId="0" applyNumberFormat="1" applyFont="1" applyBorder="1" applyAlignment="1">
      <alignment horizontal="center" vertical="center" wrapText="1"/>
    </xf>
    <xf numFmtId="14" fontId="1" fillId="0" borderId="3" xfId="0" applyNumberFormat="1" applyFont="1" applyBorder="1" applyAlignment="1">
      <alignment horizontal="center" vertical="center" wrapText="1"/>
    </xf>
    <xf numFmtId="0" fontId="2" fillId="2" borderId="15"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8" borderId="15" xfId="0" applyFont="1" applyFill="1" applyBorder="1" applyAlignment="1">
      <alignment horizontal="center" vertical="center" wrapText="1"/>
    </xf>
    <xf numFmtId="14" fontId="1" fillId="0" borderId="20" xfId="0" applyNumberFormat="1" applyFont="1" applyBorder="1" applyAlignment="1">
      <alignment horizontal="center" vertical="center" wrapText="1"/>
    </xf>
    <xf numFmtId="14" fontId="1" fillId="0" borderId="18" xfId="0" applyNumberFormat="1" applyFont="1" applyBorder="1" applyAlignment="1">
      <alignment horizontal="center" vertical="center" wrapText="1"/>
    </xf>
    <xf numFmtId="14" fontId="1" fillId="0" borderId="19" xfId="0" applyNumberFormat="1" applyFont="1" applyBorder="1" applyAlignment="1">
      <alignment horizontal="center" vertical="center" wrapText="1"/>
    </xf>
    <xf numFmtId="0" fontId="1" fillId="0" borderId="2" xfId="0" applyFont="1" applyBorder="1" applyAlignment="1">
      <alignment wrapText="1"/>
    </xf>
    <xf numFmtId="0" fontId="2" fillId="2" borderId="16"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0" fillId="0" borderId="0" xfId="0" applyAlignment="1">
      <alignment wrapText="1"/>
    </xf>
    <xf numFmtId="0" fontId="0" fillId="0" borderId="0" xfId="0" applyAlignment="1">
      <alignment vertical="center" wrapText="1"/>
    </xf>
    <xf numFmtId="14" fontId="1" fillId="0" borderId="2" xfId="0" applyNumberFormat="1" applyFont="1" applyBorder="1" applyAlignment="1">
      <alignment horizontal="left" vertical="center" wrapText="1"/>
    </xf>
    <xf numFmtId="14" fontId="1" fillId="0" borderId="2" xfId="0" applyNumberFormat="1" applyFont="1" applyBorder="1" applyAlignment="1">
      <alignment vertical="center" wrapText="1"/>
    </xf>
    <xf numFmtId="14" fontId="1" fillId="0" borderId="7" xfId="0" applyNumberFormat="1" applyFont="1" applyBorder="1" applyAlignment="1">
      <alignment horizontal="center" vertical="center" wrapText="1"/>
    </xf>
    <xf numFmtId="14" fontId="1" fillId="0" borderId="5" xfId="0" applyNumberFormat="1" applyFont="1" applyBorder="1" applyAlignment="1">
      <alignment horizontal="center" vertical="center" wrapText="1"/>
    </xf>
    <xf numFmtId="14" fontId="1" fillId="0" borderId="13" xfId="0" applyNumberFormat="1" applyFont="1" applyBorder="1" applyAlignment="1">
      <alignment horizontal="center" vertical="center" wrapText="1"/>
    </xf>
    <xf numFmtId="14" fontId="1" fillId="0" borderId="14" xfId="0" applyNumberFormat="1" applyFont="1" applyBorder="1" applyAlignment="1">
      <alignment horizontal="center" vertical="center" wrapText="1"/>
    </xf>
    <xf numFmtId="14" fontId="1" fillId="0" borderId="20" xfId="0" applyNumberFormat="1" applyFont="1" applyBorder="1" applyAlignment="1">
      <alignment wrapText="1"/>
    </xf>
  </cellXfs>
  <cellStyles count="17">
    <cellStyle name="Hyperlink" xfId="1" xr:uid="{00000000-000B-0000-0000-000008000000}"/>
    <cellStyle name="Normal" xfId="0" builtinId="0"/>
    <cellStyle name="Normal 2" xfId="2" xr:uid="{F15E8113-5D01-4BD7-B1B4-D8554AC50F02}"/>
    <cellStyle name="Normal 2 2" xfId="4" xr:uid="{C27619EC-CF09-4FCF-A6D8-97B1A72A1DD5}"/>
    <cellStyle name="Normal 2 3" xfId="12" xr:uid="{481038FA-034A-4C90-9FBB-9CFFC9ECBC3C}"/>
    <cellStyle name="Normal 3" xfId="13" xr:uid="{C53FE87B-8336-4211-998D-7EBE8116DA39}"/>
    <cellStyle name="Normal 3 2" xfId="8" xr:uid="{3333B997-9698-4C6E-AF41-9AA712377A7F}"/>
    <cellStyle name="Normal 3 3" xfId="7" xr:uid="{3BB943A2-DA7E-4C88-B00C-783C7E2970F3}"/>
    <cellStyle name="Normal 3 3 2" xfId="11" xr:uid="{E27EC432-C2AB-4A75-93AA-A79A14668834}"/>
    <cellStyle name="Normal 3 4" xfId="15" xr:uid="{D04C7F7D-4B8A-41F1-951C-D197E5C9AE5F}"/>
    <cellStyle name="Normal 4" xfId="14" xr:uid="{DE5D2B7B-04AA-47BE-B536-1A57A894695F}"/>
    <cellStyle name="Normal 4 2" xfId="5" xr:uid="{88DF6BC5-30F8-4DE9-BCA6-5E5C84180CAB}"/>
    <cellStyle name="Normal 5" xfId="3" xr:uid="{4C591C32-5B5E-4E72-A7E0-245A6EC18856}"/>
    <cellStyle name="Normal 5 2" xfId="9" xr:uid="{4E6B9DD8-4043-4A0C-B804-CD77B1FC3E83}"/>
    <cellStyle name="Normal 5 3" xfId="10" xr:uid="{E1481F50-0415-4AA1-A29A-054E3B819A00}"/>
    <cellStyle name="Normal 6" xfId="16" xr:uid="{98007B6D-EBEB-4303-8535-7EE084DB34A4}"/>
    <cellStyle name="Normal 8" xfId="6" xr:uid="{CD592B15-FE62-4BFD-AC03-679A564D3FF4}"/>
  </cellStyles>
  <dxfs count="0"/>
  <tableStyles count="0" defaultTableStyle="TableStyleMedium2" defaultPivotStyle="PivotStyleMedium9"/>
  <colors>
    <mruColors>
      <color rgb="FFD500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Julio" id="{20D929A7-CD70-4131-9A31-2E022BD2663F}"/>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48E4-9FC9-4842-B89A-103CED448E64}">
  <dimension ref="A1:K109"/>
  <sheetViews>
    <sheetView workbookViewId="0">
      <selection activeCell="G14" sqref="G14"/>
    </sheetView>
  </sheetViews>
  <sheetFormatPr baseColWidth="10" defaultColWidth="11.44140625" defaultRowHeight="14.4" x14ac:dyDescent="0.3"/>
  <cols>
    <col min="1" max="1" width="53.33203125" customWidth="1"/>
    <col min="4" max="4" width="11.6640625" style="2" bestFit="1" customWidth="1"/>
    <col min="5" max="5" width="14" style="2" bestFit="1" customWidth="1"/>
    <col min="10" max="10" width="16.33203125" customWidth="1"/>
  </cols>
  <sheetData>
    <row r="1" spans="1:7" x14ac:dyDescent="0.3">
      <c r="A1" t="s">
        <v>0</v>
      </c>
      <c r="B1" t="s">
        <v>1</v>
      </c>
      <c r="C1" t="s">
        <v>2</v>
      </c>
      <c r="D1" s="2" t="s">
        <v>3</v>
      </c>
      <c r="E1" s="2" t="s">
        <v>4</v>
      </c>
    </row>
    <row r="2" spans="1:7" x14ac:dyDescent="0.3">
      <c r="A2" t="s">
        <v>5</v>
      </c>
      <c r="B2" t="s">
        <v>6</v>
      </c>
      <c r="C2" t="s">
        <v>7</v>
      </c>
      <c r="D2" s="22">
        <v>44634</v>
      </c>
      <c r="E2" s="22">
        <v>44634</v>
      </c>
      <c r="F2" s="19">
        <v>45575</v>
      </c>
      <c r="G2" s="19">
        <v>45575</v>
      </c>
    </row>
    <row r="3" spans="1:7" x14ac:dyDescent="0.3">
      <c r="A3" t="s">
        <v>8</v>
      </c>
      <c r="B3" t="s">
        <v>6</v>
      </c>
      <c r="C3" t="s">
        <v>7</v>
      </c>
      <c r="D3" s="22">
        <v>44615</v>
      </c>
      <c r="E3" s="22">
        <v>44615</v>
      </c>
      <c r="F3" s="21"/>
    </row>
    <row r="4" spans="1:7" x14ac:dyDescent="0.3">
      <c r="A4" t="s">
        <v>9</v>
      </c>
      <c r="B4" t="s">
        <v>6</v>
      </c>
      <c r="C4" t="s">
        <v>7</v>
      </c>
      <c r="D4" s="22">
        <v>44642</v>
      </c>
      <c r="E4" s="22">
        <v>44642</v>
      </c>
    </row>
    <row r="5" spans="1:7" x14ac:dyDescent="0.3">
      <c r="A5" t="s">
        <v>10</v>
      </c>
      <c r="B5" t="s">
        <v>6</v>
      </c>
      <c r="C5" t="s">
        <v>11</v>
      </c>
      <c r="D5" s="22">
        <v>44645</v>
      </c>
      <c r="E5" s="22">
        <v>44645</v>
      </c>
    </row>
    <row r="6" spans="1:7" x14ac:dyDescent="0.3">
      <c r="A6" t="s">
        <v>12</v>
      </c>
      <c r="B6" t="s">
        <v>13</v>
      </c>
      <c r="C6" t="s">
        <v>14</v>
      </c>
      <c r="D6" s="22">
        <v>44627</v>
      </c>
      <c r="E6" s="22">
        <v>44627</v>
      </c>
    </row>
    <row r="7" spans="1:7" x14ac:dyDescent="0.3">
      <c r="A7" t="s">
        <v>15</v>
      </c>
      <c r="B7" t="s">
        <v>13</v>
      </c>
      <c r="C7" t="s">
        <v>16</v>
      </c>
      <c r="D7" s="22">
        <v>44627</v>
      </c>
      <c r="E7" s="22">
        <v>44627</v>
      </c>
    </row>
    <row r="8" spans="1:7" x14ac:dyDescent="0.3">
      <c r="A8" t="s">
        <v>17</v>
      </c>
      <c r="B8" t="s">
        <v>13</v>
      </c>
      <c r="C8" t="s">
        <v>18</v>
      </c>
      <c r="D8" s="22">
        <v>44676</v>
      </c>
      <c r="E8" s="22">
        <v>44676</v>
      </c>
      <c r="F8">
        <f>E8-E2</f>
        <v>42</v>
      </c>
    </row>
    <row r="9" spans="1:7" x14ac:dyDescent="0.3">
      <c r="A9" t="s">
        <v>19</v>
      </c>
      <c r="B9" t="s">
        <v>6</v>
      </c>
      <c r="C9" t="s">
        <v>7</v>
      </c>
      <c r="D9" s="22">
        <v>44634</v>
      </c>
      <c r="E9" s="22">
        <v>44634</v>
      </c>
    </row>
    <row r="10" spans="1:7" x14ac:dyDescent="0.3">
      <c r="A10" t="s">
        <v>20</v>
      </c>
      <c r="B10" t="s">
        <v>21</v>
      </c>
      <c r="C10" t="s">
        <v>22</v>
      </c>
      <c r="D10" s="22">
        <v>44634</v>
      </c>
      <c r="E10" s="22">
        <v>44681</v>
      </c>
    </row>
    <row r="11" spans="1:7" x14ac:dyDescent="0.3">
      <c r="A11" t="s">
        <v>23</v>
      </c>
      <c r="B11" t="s">
        <v>21</v>
      </c>
      <c r="C11" t="s">
        <v>22</v>
      </c>
      <c r="D11" s="22">
        <v>44627</v>
      </c>
      <c r="E11" s="22">
        <v>44681</v>
      </c>
    </row>
    <row r="12" spans="1:7" x14ac:dyDescent="0.3">
      <c r="A12" t="s">
        <v>24</v>
      </c>
      <c r="B12" t="s">
        <v>21</v>
      </c>
      <c r="C12" t="s">
        <v>25</v>
      </c>
      <c r="D12" s="22">
        <v>44627</v>
      </c>
      <c r="E12" s="22">
        <v>44686</v>
      </c>
    </row>
    <row r="13" spans="1:7" x14ac:dyDescent="0.3">
      <c r="A13" t="s">
        <v>26</v>
      </c>
      <c r="B13" t="s">
        <v>13</v>
      </c>
      <c r="C13" t="s">
        <v>27</v>
      </c>
      <c r="D13" s="22">
        <v>44627</v>
      </c>
      <c r="E13" s="22">
        <v>44695</v>
      </c>
    </row>
    <row r="14" spans="1:7" x14ac:dyDescent="0.3">
      <c r="A14" t="s">
        <v>28</v>
      </c>
      <c r="B14" t="s">
        <v>13</v>
      </c>
      <c r="C14" t="s">
        <v>29</v>
      </c>
      <c r="D14" s="22">
        <v>44627</v>
      </c>
      <c r="E14" s="22">
        <v>44784</v>
      </c>
      <c r="F14">
        <f>D14-D2</f>
        <v>-7</v>
      </c>
      <c r="G14">
        <f>E14-E2</f>
        <v>150</v>
      </c>
    </row>
    <row r="15" spans="1:7" x14ac:dyDescent="0.3">
      <c r="A15" t="s">
        <v>30</v>
      </c>
      <c r="B15" t="s">
        <v>13</v>
      </c>
      <c r="C15" t="s">
        <v>31</v>
      </c>
      <c r="D15" s="22">
        <v>44637</v>
      </c>
      <c r="E15" s="22">
        <v>44643</v>
      </c>
    </row>
    <row r="16" spans="1:7" x14ac:dyDescent="0.3">
      <c r="A16" t="s">
        <v>32</v>
      </c>
      <c r="B16" t="s">
        <v>13</v>
      </c>
      <c r="C16" t="s">
        <v>31</v>
      </c>
      <c r="D16" s="22">
        <v>44645</v>
      </c>
      <c r="E16" s="22">
        <v>44645</v>
      </c>
      <c r="F16">
        <f>E16-E2</f>
        <v>11</v>
      </c>
    </row>
    <row r="17" spans="1:11" x14ac:dyDescent="0.3">
      <c r="A17" t="s">
        <v>33</v>
      </c>
      <c r="B17" t="s">
        <v>13</v>
      </c>
      <c r="C17" t="s">
        <v>31</v>
      </c>
      <c r="D17" s="22">
        <v>44645</v>
      </c>
      <c r="E17" s="22">
        <v>44649</v>
      </c>
      <c r="F17">
        <f t="shared" ref="F17:F26" si="0">D17-$E$2</f>
        <v>11</v>
      </c>
      <c r="G17">
        <f t="shared" ref="G17:G26" si="1">E17-$E$2</f>
        <v>15</v>
      </c>
    </row>
    <row r="18" spans="1:11" x14ac:dyDescent="0.3">
      <c r="A18" t="s">
        <v>34</v>
      </c>
      <c r="B18" t="s">
        <v>13</v>
      </c>
      <c r="C18" t="s">
        <v>16</v>
      </c>
      <c r="D18" s="22">
        <v>44652</v>
      </c>
      <c r="E18" s="22">
        <v>44652</v>
      </c>
      <c r="F18">
        <f t="shared" si="0"/>
        <v>18</v>
      </c>
      <c r="G18">
        <f t="shared" si="1"/>
        <v>18</v>
      </c>
    </row>
    <row r="19" spans="1:11" x14ac:dyDescent="0.3">
      <c r="A19" t="s">
        <v>35</v>
      </c>
      <c r="B19" t="s">
        <v>13</v>
      </c>
      <c r="C19" t="s">
        <v>16</v>
      </c>
      <c r="D19" s="22">
        <v>44653</v>
      </c>
      <c r="E19" s="22">
        <v>44655</v>
      </c>
      <c r="F19">
        <f t="shared" si="0"/>
        <v>19</v>
      </c>
      <c r="G19">
        <f t="shared" si="1"/>
        <v>21</v>
      </c>
    </row>
    <row r="20" spans="1:11" x14ac:dyDescent="0.3">
      <c r="A20" t="s">
        <v>36</v>
      </c>
      <c r="B20" t="s">
        <v>13</v>
      </c>
      <c r="C20" t="s">
        <v>16</v>
      </c>
      <c r="D20" s="22">
        <v>44654</v>
      </c>
      <c r="E20" s="22">
        <v>44654</v>
      </c>
      <c r="F20">
        <f t="shared" si="0"/>
        <v>20</v>
      </c>
      <c r="G20">
        <f t="shared" si="1"/>
        <v>20</v>
      </c>
    </row>
    <row r="21" spans="1:11" x14ac:dyDescent="0.3">
      <c r="A21" t="s">
        <v>37</v>
      </c>
      <c r="B21" t="s">
        <v>13</v>
      </c>
      <c r="C21" t="s">
        <v>16</v>
      </c>
      <c r="D21" s="22">
        <v>44684</v>
      </c>
      <c r="E21" s="22">
        <v>44689</v>
      </c>
      <c r="F21">
        <f t="shared" si="0"/>
        <v>50</v>
      </c>
      <c r="G21">
        <f t="shared" si="1"/>
        <v>55</v>
      </c>
    </row>
    <row r="22" spans="1:11" x14ac:dyDescent="0.3">
      <c r="A22" t="s">
        <v>38</v>
      </c>
      <c r="B22" t="s">
        <v>21</v>
      </c>
      <c r="C22" t="s">
        <v>39</v>
      </c>
      <c r="D22" s="22">
        <v>44695</v>
      </c>
      <c r="E22" s="22">
        <v>44696</v>
      </c>
      <c r="F22">
        <f t="shared" si="0"/>
        <v>61</v>
      </c>
      <c r="G22">
        <f t="shared" si="1"/>
        <v>62</v>
      </c>
    </row>
    <row r="23" spans="1:11" x14ac:dyDescent="0.3">
      <c r="A23" t="s">
        <v>40</v>
      </c>
      <c r="B23" t="s">
        <v>13</v>
      </c>
      <c r="C23" t="s">
        <v>16</v>
      </c>
      <c r="D23" s="22">
        <v>44655</v>
      </c>
      <c r="E23" s="22">
        <v>44683</v>
      </c>
      <c r="F23">
        <f t="shared" si="0"/>
        <v>21</v>
      </c>
      <c r="G23">
        <f t="shared" si="1"/>
        <v>49</v>
      </c>
    </row>
    <row r="24" spans="1:11" x14ac:dyDescent="0.3">
      <c r="A24" t="s">
        <v>41</v>
      </c>
      <c r="B24" t="s">
        <v>13</v>
      </c>
      <c r="C24" t="s">
        <v>16</v>
      </c>
      <c r="D24" s="22">
        <v>44655</v>
      </c>
      <c r="E24" s="22">
        <v>44686</v>
      </c>
      <c r="F24">
        <f t="shared" si="0"/>
        <v>21</v>
      </c>
      <c r="G24">
        <f t="shared" si="1"/>
        <v>52</v>
      </c>
    </row>
    <row r="25" spans="1:11" x14ac:dyDescent="0.3">
      <c r="A25" t="s">
        <v>42</v>
      </c>
      <c r="B25" t="s">
        <v>13</v>
      </c>
      <c r="C25" t="s">
        <v>16</v>
      </c>
      <c r="D25" s="22">
        <v>44687</v>
      </c>
      <c r="E25" s="22">
        <v>44687</v>
      </c>
      <c r="F25">
        <f t="shared" si="0"/>
        <v>53</v>
      </c>
      <c r="G25">
        <f t="shared" si="1"/>
        <v>53</v>
      </c>
    </row>
    <row r="26" spans="1:11" x14ac:dyDescent="0.3">
      <c r="A26" t="s">
        <v>43</v>
      </c>
      <c r="B26" t="s">
        <v>13</v>
      </c>
      <c r="C26" t="s">
        <v>16</v>
      </c>
      <c r="D26" s="22">
        <v>44688</v>
      </c>
      <c r="E26" s="22">
        <v>44689</v>
      </c>
      <c r="F26">
        <f t="shared" si="0"/>
        <v>54</v>
      </c>
      <c r="G26">
        <f t="shared" si="1"/>
        <v>55</v>
      </c>
    </row>
    <row r="27" spans="1:11" x14ac:dyDescent="0.3">
      <c r="A27" t="s">
        <v>44</v>
      </c>
      <c r="B27" t="s">
        <v>13</v>
      </c>
      <c r="C27" t="s">
        <v>45</v>
      </c>
      <c r="D27" s="22">
        <v>44660</v>
      </c>
      <c r="E27" s="22">
        <v>44660</v>
      </c>
    </row>
    <row r="28" spans="1:11" x14ac:dyDescent="0.3">
      <c r="A28" t="s">
        <v>46</v>
      </c>
      <c r="B28" t="s">
        <v>13</v>
      </c>
      <c r="C28" t="s">
        <v>16</v>
      </c>
      <c r="D28" s="22">
        <v>44662</v>
      </c>
      <c r="E28" s="22">
        <v>44701</v>
      </c>
      <c r="F28">
        <f>D28-$E$2</f>
        <v>28</v>
      </c>
      <c r="G28">
        <f>E28-$E$2</f>
        <v>67</v>
      </c>
    </row>
    <row r="29" spans="1:11" x14ac:dyDescent="0.3">
      <c r="A29" t="s">
        <v>47</v>
      </c>
      <c r="B29" t="s">
        <v>13</v>
      </c>
      <c r="C29" t="s">
        <v>16</v>
      </c>
      <c r="D29" s="22">
        <v>44664</v>
      </c>
      <c r="E29" s="22">
        <v>44695</v>
      </c>
      <c r="F29">
        <f>D29-$E$2</f>
        <v>30</v>
      </c>
      <c r="G29">
        <f>E29-$E$2</f>
        <v>61</v>
      </c>
    </row>
    <row r="30" spans="1:11" x14ac:dyDescent="0.3">
      <c r="A30" t="s">
        <v>48</v>
      </c>
      <c r="B30" t="s">
        <v>6</v>
      </c>
      <c r="C30" t="s">
        <v>7</v>
      </c>
      <c r="D30" s="22">
        <v>44634</v>
      </c>
      <c r="E30" s="22">
        <v>44634</v>
      </c>
    </row>
    <row r="31" spans="1:11" x14ac:dyDescent="0.3">
      <c r="A31" t="s">
        <v>49</v>
      </c>
      <c r="B31" t="s">
        <v>6</v>
      </c>
      <c r="C31" t="s">
        <v>7</v>
      </c>
      <c r="D31" s="22">
        <v>44634</v>
      </c>
      <c r="E31" s="22">
        <v>44634</v>
      </c>
    </row>
    <row r="32" spans="1:11" x14ac:dyDescent="0.3">
      <c r="A32" t="s">
        <v>50</v>
      </c>
      <c r="B32" t="s">
        <v>13</v>
      </c>
      <c r="C32" t="s">
        <v>51</v>
      </c>
      <c r="D32" s="22">
        <v>44653</v>
      </c>
      <c r="E32" s="22">
        <v>44690</v>
      </c>
      <c r="F32" s="23">
        <v>44653</v>
      </c>
      <c r="G32" s="23">
        <v>44690</v>
      </c>
      <c r="H32">
        <f>G32-F32</f>
        <v>37</v>
      </c>
      <c r="J32" t="s">
        <v>52</v>
      </c>
      <c r="K32" t="s">
        <v>53</v>
      </c>
    </row>
    <row r="33" spans="1:11" x14ac:dyDescent="0.3">
      <c r="A33" t="s">
        <v>54</v>
      </c>
      <c r="B33" t="s">
        <v>13</v>
      </c>
      <c r="C33" t="s">
        <v>51</v>
      </c>
      <c r="D33" s="22">
        <v>44678</v>
      </c>
      <c r="E33" s="22">
        <v>44712</v>
      </c>
      <c r="F33" s="24">
        <v>44678</v>
      </c>
      <c r="G33" s="24">
        <v>44712</v>
      </c>
      <c r="H33">
        <f>G33-F33</f>
        <v>34</v>
      </c>
      <c r="J33" t="s">
        <v>55</v>
      </c>
      <c r="K33" t="s">
        <v>53</v>
      </c>
    </row>
    <row r="34" spans="1:11" x14ac:dyDescent="0.3">
      <c r="A34" t="s">
        <v>56</v>
      </c>
      <c r="B34" t="s">
        <v>6</v>
      </c>
      <c r="C34" t="s">
        <v>7</v>
      </c>
      <c r="D34" s="22">
        <v>44634</v>
      </c>
      <c r="E34" s="22">
        <v>44634</v>
      </c>
    </row>
    <row r="35" spans="1:11" x14ac:dyDescent="0.3">
      <c r="A35" t="s">
        <v>57</v>
      </c>
      <c r="B35" t="s">
        <v>6</v>
      </c>
      <c r="C35" t="s">
        <v>58</v>
      </c>
      <c r="D35" s="22">
        <v>44635</v>
      </c>
      <c r="E35" s="22">
        <v>44647</v>
      </c>
    </row>
    <row r="36" spans="1:11" x14ac:dyDescent="0.3">
      <c r="A36" t="s">
        <v>59</v>
      </c>
      <c r="B36" t="s">
        <v>6</v>
      </c>
      <c r="C36" t="s">
        <v>60</v>
      </c>
      <c r="D36" s="22">
        <v>44648</v>
      </c>
      <c r="E36" s="22">
        <v>44652</v>
      </c>
    </row>
    <row r="37" spans="1:11" x14ac:dyDescent="0.3">
      <c r="A37" t="s">
        <v>61</v>
      </c>
      <c r="B37" t="s">
        <v>6</v>
      </c>
      <c r="C37" t="s">
        <v>11</v>
      </c>
      <c r="D37" s="22">
        <v>44653</v>
      </c>
      <c r="E37" s="22">
        <v>44660</v>
      </c>
    </row>
    <row r="38" spans="1:11" x14ac:dyDescent="0.3">
      <c r="A38" t="s">
        <v>62</v>
      </c>
      <c r="B38" t="s">
        <v>6</v>
      </c>
      <c r="C38" t="s">
        <v>60</v>
      </c>
      <c r="D38" s="22">
        <v>44661</v>
      </c>
      <c r="E38" s="22">
        <v>44669</v>
      </c>
    </row>
    <row r="39" spans="1:11" x14ac:dyDescent="0.3">
      <c r="A39" t="s">
        <v>63</v>
      </c>
      <c r="B39" t="s">
        <v>6</v>
      </c>
      <c r="C39" t="s">
        <v>7</v>
      </c>
      <c r="D39" s="22">
        <v>44642</v>
      </c>
      <c r="E39" s="22">
        <v>44656</v>
      </c>
    </row>
    <row r="40" spans="1:11" x14ac:dyDescent="0.3">
      <c r="A40" t="s">
        <v>64</v>
      </c>
      <c r="B40" t="s">
        <v>6</v>
      </c>
      <c r="C40" t="s">
        <v>7</v>
      </c>
      <c r="D40" s="22">
        <v>44643</v>
      </c>
      <c r="E40" s="22">
        <v>44661</v>
      </c>
    </row>
    <row r="41" spans="1:11" x14ac:dyDescent="0.3">
      <c r="A41" t="s">
        <v>65</v>
      </c>
      <c r="B41" t="s">
        <v>6</v>
      </c>
      <c r="C41" t="s">
        <v>7</v>
      </c>
      <c r="D41" s="22">
        <v>44662</v>
      </c>
      <c r="E41" s="22">
        <v>44669</v>
      </c>
      <c r="F41" s="23">
        <v>44662</v>
      </c>
      <c r="G41" s="23">
        <v>44669</v>
      </c>
      <c r="H41">
        <f>G41-F41</f>
        <v>7</v>
      </c>
      <c r="J41" t="s">
        <v>66</v>
      </c>
      <c r="K41" t="s">
        <v>53</v>
      </c>
    </row>
    <row r="42" spans="1:11" x14ac:dyDescent="0.3">
      <c r="A42" t="s">
        <v>67</v>
      </c>
      <c r="B42" t="s">
        <v>6</v>
      </c>
      <c r="C42" t="s">
        <v>60</v>
      </c>
      <c r="D42" s="22">
        <v>44671</v>
      </c>
      <c r="E42" s="22">
        <v>44674</v>
      </c>
      <c r="F42" s="20">
        <v>45597</v>
      </c>
      <c r="G42" s="20">
        <v>45602</v>
      </c>
      <c r="H42">
        <f>G42-F42</f>
        <v>5</v>
      </c>
      <c r="J42" t="s">
        <v>66</v>
      </c>
      <c r="K42" t="s">
        <v>68</v>
      </c>
    </row>
    <row r="43" spans="1:11" x14ac:dyDescent="0.3">
      <c r="A43" t="s">
        <v>69</v>
      </c>
      <c r="B43" t="s">
        <v>6</v>
      </c>
      <c r="C43" t="s">
        <v>60</v>
      </c>
      <c r="D43" s="22">
        <v>44677</v>
      </c>
      <c r="E43" s="22">
        <v>44677</v>
      </c>
    </row>
    <row r="44" spans="1:11" x14ac:dyDescent="0.3">
      <c r="A44" t="s">
        <v>70</v>
      </c>
      <c r="B44" t="s">
        <v>6</v>
      </c>
      <c r="C44" t="s">
        <v>60</v>
      </c>
      <c r="D44" s="22">
        <v>44642</v>
      </c>
      <c r="E44" s="22">
        <v>44656</v>
      </c>
    </row>
    <row r="45" spans="1:11" x14ac:dyDescent="0.3">
      <c r="A45" t="s">
        <v>71</v>
      </c>
      <c r="B45" t="s">
        <v>6</v>
      </c>
      <c r="C45" t="s">
        <v>60</v>
      </c>
      <c r="D45" s="22">
        <v>44643</v>
      </c>
      <c r="E45" s="22">
        <v>44661</v>
      </c>
    </row>
    <row r="46" spans="1:11" x14ac:dyDescent="0.3">
      <c r="A46" t="s">
        <v>72</v>
      </c>
      <c r="B46" t="s">
        <v>6</v>
      </c>
      <c r="C46" t="s">
        <v>7</v>
      </c>
      <c r="D46" s="22">
        <v>44678</v>
      </c>
      <c r="E46" s="22">
        <v>44692</v>
      </c>
      <c r="F46" s="24">
        <v>44678</v>
      </c>
      <c r="G46" s="24">
        <v>44692</v>
      </c>
      <c r="H46">
        <f>G46-F46</f>
        <v>14</v>
      </c>
      <c r="J46" t="s">
        <v>73</v>
      </c>
      <c r="K46" t="s">
        <v>53</v>
      </c>
    </row>
    <row r="47" spans="1:11" x14ac:dyDescent="0.3">
      <c r="A47" t="s">
        <v>74</v>
      </c>
      <c r="B47" t="s">
        <v>6</v>
      </c>
      <c r="C47" t="s">
        <v>7</v>
      </c>
      <c r="D47" s="22">
        <v>44630</v>
      </c>
      <c r="E47" s="22">
        <v>44631</v>
      </c>
      <c r="F47">
        <f>D47-$E$2</f>
        <v>-4</v>
      </c>
      <c r="G47">
        <f>E47-$E$2</f>
        <v>-3</v>
      </c>
      <c r="H47">
        <f>G47-F47</f>
        <v>1</v>
      </c>
      <c r="J47" t="s">
        <v>73</v>
      </c>
      <c r="K47" t="s">
        <v>68</v>
      </c>
    </row>
    <row r="48" spans="1:11" x14ac:dyDescent="0.3">
      <c r="A48" t="s">
        <v>75</v>
      </c>
      <c r="B48" t="s">
        <v>6</v>
      </c>
      <c r="C48" t="s">
        <v>7</v>
      </c>
      <c r="D48" s="22">
        <v>44637</v>
      </c>
      <c r="E48" s="22">
        <v>44638</v>
      </c>
      <c r="F48">
        <f>D48-$E$2</f>
        <v>3</v>
      </c>
      <c r="G48">
        <f>E48-$E$2</f>
        <v>4</v>
      </c>
    </row>
    <row r="49" spans="1:7" x14ac:dyDescent="0.3">
      <c r="A49" t="s">
        <v>76</v>
      </c>
      <c r="B49" t="s">
        <v>6</v>
      </c>
      <c r="C49" t="s">
        <v>7</v>
      </c>
      <c r="D49" s="22">
        <v>44644</v>
      </c>
      <c r="E49" s="22">
        <v>44645</v>
      </c>
    </row>
    <row r="50" spans="1:7" x14ac:dyDescent="0.3">
      <c r="A50" t="s">
        <v>77</v>
      </c>
      <c r="B50" t="s">
        <v>6</v>
      </c>
      <c r="C50" t="s">
        <v>11</v>
      </c>
      <c r="D50" s="22">
        <v>44660</v>
      </c>
      <c r="E50" s="22">
        <v>44671</v>
      </c>
      <c r="F50">
        <f t="shared" ref="F50:G52" si="2">D50-$E$2</f>
        <v>26</v>
      </c>
      <c r="G50">
        <f t="shared" si="2"/>
        <v>37</v>
      </c>
    </row>
    <row r="51" spans="1:7" x14ac:dyDescent="0.3">
      <c r="A51" t="s">
        <v>78</v>
      </c>
      <c r="B51" t="s">
        <v>6</v>
      </c>
      <c r="C51" t="s">
        <v>11</v>
      </c>
      <c r="D51" s="22">
        <v>44665</v>
      </c>
      <c r="E51" s="22">
        <v>44671</v>
      </c>
      <c r="F51">
        <f t="shared" si="2"/>
        <v>31</v>
      </c>
      <c r="G51">
        <f t="shared" si="2"/>
        <v>37</v>
      </c>
    </row>
    <row r="52" spans="1:7" x14ac:dyDescent="0.3">
      <c r="A52" t="s">
        <v>79</v>
      </c>
      <c r="B52" t="s">
        <v>6</v>
      </c>
      <c r="C52" t="s">
        <v>11</v>
      </c>
      <c r="D52" s="22">
        <v>44677</v>
      </c>
      <c r="E52" s="22">
        <v>44680</v>
      </c>
      <c r="F52">
        <f t="shared" si="2"/>
        <v>43</v>
      </c>
      <c r="G52">
        <f t="shared" si="2"/>
        <v>46</v>
      </c>
    </row>
    <row r="53" spans="1:7" x14ac:dyDescent="0.3">
      <c r="A53" t="s">
        <v>80</v>
      </c>
      <c r="B53" t="s">
        <v>6</v>
      </c>
      <c r="C53" t="s">
        <v>11</v>
      </c>
      <c r="D53" s="22">
        <v>44680</v>
      </c>
      <c r="E53" s="22">
        <v>44687</v>
      </c>
    </row>
    <row r="54" spans="1:7" x14ac:dyDescent="0.3">
      <c r="A54" t="s">
        <v>81</v>
      </c>
      <c r="B54" t="s">
        <v>6</v>
      </c>
      <c r="C54" t="s">
        <v>11</v>
      </c>
      <c r="D54" s="22">
        <v>44690</v>
      </c>
      <c r="E54" s="22">
        <v>44694</v>
      </c>
    </row>
    <row r="55" spans="1:7" x14ac:dyDescent="0.3">
      <c r="A55" t="s">
        <v>82</v>
      </c>
      <c r="B55" t="s">
        <v>6</v>
      </c>
      <c r="C55" t="s">
        <v>7</v>
      </c>
      <c r="D55" s="22">
        <v>44642</v>
      </c>
      <c r="E55" s="22">
        <v>44642</v>
      </c>
      <c r="F55">
        <f>D55-$E$2</f>
        <v>8</v>
      </c>
      <c r="G55">
        <f>E55-$E$2</f>
        <v>8</v>
      </c>
    </row>
    <row r="56" spans="1:7" x14ac:dyDescent="0.3">
      <c r="A56" t="s">
        <v>83</v>
      </c>
      <c r="B56" t="s">
        <v>6</v>
      </c>
      <c r="C56" t="s">
        <v>7</v>
      </c>
      <c r="D56" s="22">
        <v>44642</v>
      </c>
      <c r="E56" s="22">
        <v>44642</v>
      </c>
      <c r="F56">
        <f>D56-$E$2</f>
        <v>8</v>
      </c>
      <c r="G56">
        <f>E56-$E$2</f>
        <v>8</v>
      </c>
    </row>
    <row r="57" spans="1:7" x14ac:dyDescent="0.3">
      <c r="A57" t="s">
        <v>84</v>
      </c>
      <c r="B57" t="s">
        <v>21</v>
      </c>
      <c r="C57" t="s">
        <v>85</v>
      </c>
      <c r="D57" s="22">
        <v>44671</v>
      </c>
      <c r="E57" s="22">
        <v>44687</v>
      </c>
      <c r="F57">
        <f>D57-D58</f>
        <v>-25</v>
      </c>
      <c r="G57">
        <f>E57-E58</f>
        <v>-9</v>
      </c>
    </row>
    <row r="58" spans="1:7" x14ac:dyDescent="0.3">
      <c r="A58" t="s">
        <v>86</v>
      </c>
      <c r="B58" t="s">
        <v>6</v>
      </c>
      <c r="C58" t="s">
        <v>60</v>
      </c>
      <c r="D58" s="23">
        <v>44696</v>
      </c>
      <c r="E58" s="23">
        <v>44696</v>
      </c>
    </row>
    <row r="59" spans="1:7" x14ac:dyDescent="0.3">
      <c r="A59" t="s">
        <v>87</v>
      </c>
      <c r="B59" t="s">
        <v>6</v>
      </c>
      <c r="C59" t="s">
        <v>11</v>
      </c>
      <c r="D59" s="22">
        <v>44656</v>
      </c>
      <c r="E59" s="22">
        <v>44660</v>
      </c>
    </row>
    <row r="60" spans="1:7" x14ac:dyDescent="0.3">
      <c r="A60" t="s">
        <v>88</v>
      </c>
      <c r="B60" t="s">
        <v>21</v>
      </c>
      <c r="C60" t="s">
        <v>89</v>
      </c>
      <c r="D60" s="22">
        <v>44661</v>
      </c>
      <c r="E60" s="22">
        <v>44663</v>
      </c>
      <c r="F60">
        <f>D60-D58</f>
        <v>-35</v>
      </c>
      <c r="G60">
        <f>E60-E58</f>
        <v>-33</v>
      </c>
    </row>
    <row r="61" spans="1:7" x14ac:dyDescent="0.3">
      <c r="A61" t="s">
        <v>90</v>
      </c>
      <c r="B61" t="s">
        <v>6</v>
      </c>
      <c r="C61" t="s">
        <v>11</v>
      </c>
      <c r="D61" s="22">
        <v>44660</v>
      </c>
      <c r="E61" s="22">
        <v>44671</v>
      </c>
      <c r="F61">
        <f>D61-D58</f>
        <v>-36</v>
      </c>
      <c r="G61">
        <f>E61-E58</f>
        <v>-25</v>
      </c>
    </row>
    <row r="62" spans="1:7" x14ac:dyDescent="0.3">
      <c r="A62" t="s">
        <v>91</v>
      </c>
      <c r="B62" t="s">
        <v>6</v>
      </c>
      <c r="C62" t="s">
        <v>7</v>
      </c>
      <c r="D62" s="22">
        <v>44673</v>
      </c>
      <c r="E62" s="22">
        <v>44676</v>
      </c>
      <c r="F62">
        <f>D62-D58</f>
        <v>-23</v>
      </c>
      <c r="G62">
        <f>E62-E58</f>
        <v>-20</v>
      </c>
    </row>
    <row r="63" spans="1:7" x14ac:dyDescent="0.3">
      <c r="A63" t="s">
        <v>92</v>
      </c>
      <c r="B63" t="s">
        <v>13</v>
      </c>
      <c r="C63" t="s">
        <v>93</v>
      </c>
      <c r="D63" s="22">
        <v>44662</v>
      </c>
      <c r="E63" s="22">
        <v>44668</v>
      </c>
      <c r="F63">
        <f>D63-D58</f>
        <v>-34</v>
      </c>
      <c r="G63">
        <f>E63-E58</f>
        <v>-28</v>
      </c>
    </row>
    <row r="64" spans="1:7" x14ac:dyDescent="0.3">
      <c r="A64" t="s">
        <v>94</v>
      </c>
      <c r="B64" t="s">
        <v>6</v>
      </c>
      <c r="C64" t="s">
        <v>7</v>
      </c>
      <c r="D64" s="22">
        <v>44669</v>
      </c>
      <c r="E64" s="22">
        <v>44673</v>
      </c>
      <c r="F64">
        <f>D64-D58</f>
        <v>-27</v>
      </c>
      <c r="G64">
        <f>E64-E58</f>
        <v>-23</v>
      </c>
    </row>
    <row r="65" spans="1:7" x14ac:dyDescent="0.3">
      <c r="A65" t="s">
        <v>95</v>
      </c>
      <c r="B65" t="s">
        <v>21</v>
      </c>
      <c r="C65" t="s">
        <v>96</v>
      </c>
      <c r="D65" s="22">
        <v>44662</v>
      </c>
      <c r="E65" s="22">
        <v>44672</v>
      </c>
      <c r="F65">
        <f>D65-D58</f>
        <v>-34</v>
      </c>
      <c r="G65">
        <f>E65-E58</f>
        <v>-24</v>
      </c>
    </row>
    <row r="66" spans="1:7" x14ac:dyDescent="0.3">
      <c r="A66" t="s">
        <v>97</v>
      </c>
      <c r="B66" t="s">
        <v>13</v>
      </c>
      <c r="C66" t="s">
        <v>16</v>
      </c>
      <c r="D66" s="22">
        <v>44667</v>
      </c>
      <c r="E66" s="22">
        <v>44674</v>
      </c>
      <c r="F66">
        <f>D66-D58</f>
        <v>-29</v>
      </c>
      <c r="G66">
        <f>E66-E58</f>
        <v>-22</v>
      </c>
    </row>
    <row r="67" spans="1:7" x14ac:dyDescent="0.3">
      <c r="A67" t="s">
        <v>98</v>
      </c>
      <c r="B67" t="s">
        <v>13</v>
      </c>
      <c r="C67" t="s">
        <v>16</v>
      </c>
      <c r="D67" s="22">
        <v>44696</v>
      </c>
      <c r="E67" s="22">
        <v>44697</v>
      </c>
    </row>
    <row r="68" spans="1:7" x14ac:dyDescent="0.3">
      <c r="A68" t="s">
        <v>99</v>
      </c>
      <c r="B68" t="s">
        <v>13</v>
      </c>
      <c r="C68" t="s">
        <v>16</v>
      </c>
      <c r="D68" s="22">
        <v>44668</v>
      </c>
      <c r="E68" s="22">
        <v>44693</v>
      </c>
      <c r="F68">
        <f>D68-D58</f>
        <v>-28</v>
      </c>
      <c r="G68">
        <f>E68-E58</f>
        <v>-3</v>
      </c>
    </row>
    <row r="69" spans="1:7" x14ac:dyDescent="0.3">
      <c r="A69" t="s">
        <v>100</v>
      </c>
      <c r="B69" t="s">
        <v>13</v>
      </c>
      <c r="C69" t="s">
        <v>16</v>
      </c>
      <c r="D69" s="22">
        <v>44668</v>
      </c>
      <c r="E69" s="22">
        <v>44694</v>
      </c>
      <c r="F69">
        <f>D69-D58</f>
        <v>-28</v>
      </c>
      <c r="G69">
        <f>E69-E58</f>
        <v>-2</v>
      </c>
    </row>
    <row r="70" spans="1:7" x14ac:dyDescent="0.3">
      <c r="A70" t="s">
        <v>101</v>
      </c>
      <c r="B70" t="s">
        <v>6</v>
      </c>
      <c r="C70" t="s">
        <v>11</v>
      </c>
      <c r="D70" s="22">
        <v>44696</v>
      </c>
      <c r="E70" s="22">
        <v>44697</v>
      </c>
    </row>
    <row r="71" spans="1:7" x14ac:dyDescent="0.3">
      <c r="A71" t="s">
        <v>102</v>
      </c>
      <c r="B71" t="s">
        <v>13</v>
      </c>
      <c r="C71" t="s">
        <v>103</v>
      </c>
      <c r="D71" s="22">
        <v>44676</v>
      </c>
      <c r="E71" s="22">
        <v>44680</v>
      </c>
    </row>
    <row r="72" spans="1:7" x14ac:dyDescent="0.3">
      <c r="A72" t="s">
        <v>104</v>
      </c>
      <c r="B72" t="s">
        <v>6</v>
      </c>
      <c r="C72" t="s">
        <v>11</v>
      </c>
      <c r="D72" s="22">
        <v>44672</v>
      </c>
      <c r="E72" s="22">
        <v>44672</v>
      </c>
      <c r="F72">
        <f>D72-D58</f>
        <v>-24</v>
      </c>
      <c r="G72">
        <f>E72-E58</f>
        <v>-24</v>
      </c>
    </row>
    <row r="73" spans="1:7" x14ac:dyDescent="0.3">
      <c r="A73" t="s">
        <v>105</v>
      </c>
      <c r="B73" t="s">
        <v>6</v>
      </c>
      <c r="C73" t="s">
        <v>60</v>
      </c>
      <c r="D73" s="22">
        <v>44672</v>
      </c>
      <c r="E73" s="22">
        <v>44672</v>
      </c>
      <c r="F73">
        <f>D73-D58</f>
        <v>-24</v>
      </c>
      <c r="G73">
        <f>E73-E58</f>
        <v>-24</v>
      </c>
    </row>
    <row r="74" spans="1:7" x14ac:dyDescent="0.3">
      <c r="A74" t="s">
        <v>106</v>
      </c>
      <c r="B74" t="s">
        <v>6</v>
      </c>
      <c r="C74" t="s">
        <v>7</v>
      </c>
      <c r="D74" s="22">
        <v>44673</v>
      </c>
      <c r="E74" s="22">
        <v>44673</v>
      </c>
    </row>
    <row r="75" spans="1:7" x14ac:dyDescent="0.3">
      <c r="A75" t="s">
        <v>107</v>
      </c>
      <c r="B75" t="s">
        <v>13</v>
      </c>
      <c r="C75" t="s">
        <v>31</v>
      </c>
      <c r="D75" s="22">
        <v>44674</v>
      </c>
      <c r="E75" s="22">
        <v>44679</v>
      </c>
      <c r="F75">
        <f>D75-D58</f>
        <v>-22</v>
      </c>
      <c r="G75">
        <f>E75-E58</f>
        <v>-17</v>
      </c>
    </row>
    <row r="76" spans="1:7" x14ac:dyDescent="0.3">
      <c r="A76" t="s">
        <v>108</v>
      </c>
      <c r="B76" t="s">
        <v>6</v>
      </c>
      <c r="C76" t="s">
        <v>11</v>
      </c>
      <c r="D76" s="22">
        <v>44698</v>
      </c>
      <c r="E76" s="22">
        <v>44698</v>
      </c>
      <c r="F76">
        <f>D76-D58</f>
        <v>2</v>
      </c>
      <c r="G76">
        <f>E76-E58</f>
        <v>2</v>
      </c>
    </row>
    <row r="77" spans="1:7" x14ac:dyDescent="0.3">
      <c r="A77" t="s">
        <v>109</v>
      </c>
      <c r="B77" t="s">
        <v>6</v>
      </c>
      <c r="C77" t="s">
        <v>11</v>
      </c>
      <c r="D77" s="22">
        <v>44698</v>
      </c>
      <c r="E77" s="22">
        <v>44698</v>
      </c>
    </row>
    <row r="78" spans="1:7" x14ac:dyDescent="0.3">
      <c r="A78" t="s">
        <v>110</v>
      </c>
      <c r="B78" t="s">
        <v>6</v>
      </c>
      <c r="C78" t="s">
        <v>11</v>
      </c>
      <c r="D78" s="22">
        <v>44698</v>
      </c>
      <c r="E78" s="22">
        <v>44698</v>
      </c>
    </row>
    <row r="79" spans="1:7" x14ac:dyDescent="0.3">
      <c r="A79" t="s">
        <v>111</v>
      </c>
      <c r="B79" t="s">
        <v>6</v>
      </c>
      <c r="C79" t="s">
        <v>11</v>
      </c>
      <c r="D79" s="22">
        <v>44699</v>
      </c>
      <c r="E79" s="22">
        <v>44702</v>
      </c>
    </row>
    <row r="80" spans="1:7" x14ac:dyDescent="0.3">
      <c r="A80" t="s">
        <v>112</v>
      </c>
      <c r="B80" t="s">
        <v>21</v>
      </c>
      <c r="C80" t="s">
        <v>113</v>
      </c>
      <c r="D80" s="22">
        <v>44654</v>
      </c>
      <c r="E80" s="22">
        <v>44664</v>
      </c>
    </row>
    <row r="81" spans="1:5" x14ac:dyDescent="0.3">
      <c r="A81" t="s">
        <v>114</v>
      </c>
      <c r="B81" t="s">
        <v>21</v>
      </c>
      <c r="C81" t="s">
        <v>113</v>
      </c>
      <c r="D81" s="22">
        <v>44654</v>
      </c>
      <c r="E81" s="22">
        <v>44664</v>
      </c>
    </row>
    <row r="92" spans="1:5" x14ac:dyDescent="0.3">
      <c r="A92" s="47" t="s">
        <v>115</v>
      </c>
      <c r="B92" s="47" t="s">
        <v>116</v>
      </c>
    </row>
    <row r="93" spans="1:5" x14ac:dyDescent="0.3">
      <c r="A93" s="46" t="s">
        <v>117</v>
      </c>
      <c r="B93" s="45">
        <v>1</v>
      </c>
    </row>
    <row r="94" spans="1:5" x14ac:dyDescent="0.3">
      <c r="A94" s="46" t="s">
        <v>118</v>
      </c>
      <c r="B94" s="45">
        <v>2</v>
      </c>
    </row>
    <row r="95" spans="1:5" x14ac:dyDescent="0.3">
      <c r="A95" s="46" t="s">
        <v>119</v>
      </c>
      <c r="B95" s="45">
        <v>3</v>
      </c>
    </row>
    <row r="96" spans="1:5" x14ac:dyDescent="0.3">
      <c r="A96" s="46" t="s">
        <v>120</v>
      </c>
      <c r="B96" s="45">
        <v>4</v>
      </c>
    </row>
    <row r="97" spans="1:2" x14ac:dyDescent="0.3">
      <c r="A97" s="46" t="s">
        <v>121</v>
      </c>
      <c r="B97" s="45">
        <v>5</v>
      </c>
    </row>
    <row r="98" spans="1:2" x14ac:dyDescent="0.3">
      <c r="A98" s="46" t="s">
        <v>122</v>
      </c>
      <c r="B98" s="45">
        <v>6</v>
      </c>
    </row>
    <row r="99" spans="1:2" x14ac:dyDescent="0.3">
      <c r="A99" s="46" t="s">
        <v>123</v>
      </c>
      <c r="B99" s="45">
        <v>7</v>
      </c>
    </row>
    <row r="100" spans="1:2" x14ac:dyDescent="0.3">
      <c r="A100" s="46" t="s">
        <v>124</v>
      </c>
      <c r="B100" s="45">
        <v>8</v>
      </c>
    </row>
    <row r="101" spans="1:2" x14ac:dyDescent="0.3">
      <c r="A101" s="46" t="s">
        <v>125</v>
      </c>
      <c r="B101" s="45">
        <v>9</v>
      </c>
    </row>
    <row r="102" spans="1:2" x14ac:dyDescent="0.3">
      <c r="A102" s="46" t="s">
        <v>126</v>
      </c>
      <c r="B102" s="45">
        <v>10</v>
      </c>
    </row>
    <row r="103" spans="1:2" x14ac:dyDescent="0.3">
      <c r="A103" s="46" t="s">
        <v>127</v>
      </c>
      <c r="B103" s="45">
        <v>11</v>
      </c>
    </row>
    <row r="104" spans="1:2" x14ac:dyDescent="0.3">
      <c r="A104" s="46" t="s">
        <v>128</v>
      </c>
      <c r="B104" s="45">
        <v>12</v>
      </c>
    </row>
    <row r="105" spans="1:2" x14ac:dyDescent="0.3">
      <c r="A105" s="46" t="s">
        <v>86</v>
      </c>
      <c r="B105" s="45">
        <v>13</v>
      </c>
    </row>
    <row r="106" spans="1:2" x14ac:dyDescent="0.3">
      <c r="A106" s="46" t="s">
        <v>129</v>
      </c>
      <c r="B106" s="45">
        <v>14</v>
      </c>
    </row>
    <row r="107" spans="1:2" x14ac:dyDescent="0.3">
      <c r="A107" s="46" t="s">
        <v>130</v>
      </c>
      <c r="B107" s="45">
        <v>15</v>
      </c>
    </row>
    <row r="108" spans="1:2" x14ac:dyDescent="0.3">
      <c r="A108" s="46" t="s">
        <v>131</v>
      </c>
      <c r="B108" s="45">
        <v>16</v>
      </c>
    </row>
    <row r="109" spans="1:2" x14ac:dyDescent="0.3">
      <c r="A109" s="46" t="s">
        <v>132</v>
      </c>
      <c r="B109" s="45">
        <v>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4"/>
  <sheetViews>
    <sheetView tabSelected="1" zoomScale="55" zoomScaleNormal="55" zoomScaleSheetLayoutView="83" workbookViewId="0">
      <pane ySplit="1" topLeftCell="A2" activePane="bottomLeft" state="frozen"/>
      <selection pane="bottomLeft"/>
    </sheetView>
  </sheetViews>
  <sheetFormatPr baseColWidth="10" defaultColWidth="11.5546875" defaultRowHeight="14.4" x14ac:dyDescent="0.3"/>
  <cols>
    <col min="1" max="1" width="11.109375" style="73" customWidth="1"/>
    <col min="2" max="2" width="29.33203125" style="73" customWidth="1"/>
    <col min="3" max="3" width="46.33203125" style="73" customWidth="1"/>
    <col min="4" max="4" width="9.88671875" style="74" customWidth="1"/>
    <col min="5" max="5" width="69.33203125" style="73" customWidth="1"/>
    <col min="6" max="6" width="18.6640625" style="73" customWidth="1"/>
    <col min="7" max="7" width="19.33203125" style="73" customWidth="1"/>
    <col min="8" max="8" width="18.5546875" style="73" customWidth="1"/>
    <col min="9" max="9" width="16.44140625" style="73" customWidth="1"/>
    <col min="10" max="10" width="15.6640625" style="73" bestFit="1" customWidth="1"/>
    <col min="11" max="16384" width="11.5546875" style="73"/>
  </cols>
  <sheetData>
    <row r="1" spans="1:10" s="4" customFormat="1" x14ac:dyDescent="0.3">
      <c r="A1" s="63" t="s">
        <v>135</v>
      </c>
      <c r="B1" s="63" t="s">
        <v>136</v>
      </c>
      <c r="C1" s="3" t="s">
        <v>137</v>
      </c>
      <c r="D1" s="44" t="s">
        <v>138</v>
      </c>
      <c r="E1" s="70" t="s">
        <v>0</v>
      </c>
      <c r="F1" s="3" t="s">
        <v>1</v>
      </c>
      <c r="G1" s="3" t="s">
        <v>2</v>
      </c>
      <c r="H1" s="64" t="s">
        <v>139</v>
      </c>
      <c r="I1" s="65" t="s">
        <v>140</v>
      </c>
      <c r="J1" s="65" t="s">
        <v>141</v>
      </c>
    </row>
    <row r="2" spans="1:10" x14ac:dyDescent="0.3">
      <c r="A2" s="71">
        <v>1</v>
      </c>
      <c r="B2" s="72" t="s">
        <v>209</v>
      </c>
      <c r="C2" s="72" t="s">
        <v>117</v>
      </c>
      <c r="D2" s="71" t="str">
        <f>_xlfn.XLOOKUP(E2,Catálogo!$C$4:$C$111,Catálogo!$B$4:$B$111)</f>
        <v>1.1</v>
      </c>
      <c r="E2" s="72" t="s">
        <v>5</v>
      </c>
      <c r="F2" s="59" t="s">
        <v>6</v>
      </c>
      <c r="G2" s="59" t="s">
        <v>7</v>
      </c>
      <c r="H2" s="59" t="s">
        <v>6</v>
      </c>
      <c r="I2" s="60">
        <v>45562</v>
      </c>
      <c r="J2" s="60">
        <v>45562</v>
      </c>
    </row>
    <row r="3" spans="1:10" ht="27.6" x14ac:dyDescent="0.3">
      <c r="A3" s="71">
        <v>2</v>
      </c>
      <c r="B3" s="72" t="s">
        <v>209</v>
      </c>
      <c r="C3" s="72" t="s">
        <v>117</v>
      </c>
      <c r="D3" s="71" t="str">
        <f>_xlfn.XLOOKUP(E3,Catálogo!$C$4:$C$111,Catálogo!$B$4:$B$111)</f>
        <v>1.2</v>
      </c>
      <c r="E3" s="72" t="s">
        <v>142</v>
      </c>
      <c r="F3" s="59" t="s">
        <v>13</v>
      </c>
      <c r="G3" s="59" t="s">
        <v>7</v>
      </c>
      <c r="H3" s="59" t="s">
        <v>134</v>
      </c>
      <c r="I3" s="60">
        <v>45558</v>
      </c>
      <c r="J3" s="60">
        <v>45569</v>
      </c>
    </row>
    <row r="4" spans="1:10" ht="27.6" x14ac:dyDescent="0.3">
      <c r="A4" s="71">
        <v>3</v>
      </c>
      <c r="B4" s="72" t="s">
        <v>209</v>
      </c>
      <c r="C4" s="72" t="s">
        <v>117</v>
      </c>
      <c r="D4" s="71" t="str">
        <f>_xlfn.XLOOKUP(E4,Catálogo!$C$4:$C$111,Catálogo!$B$4:$B$111)</f>
        <v>1.3</v>
      </c>
      <c r="E4" s="72" t="s">
        <v>143</v>
      </c>
      <c r="F4" s="59" t="s">
        <v>6</v>
      </c>
      <c r="G4" s="59" t="s">
        <v>7</v>
      </c>
      <c r="H4" s="59" t="s">
        <v>6</v>
      </c>
      <c r="I4" s="60">
        <v>45558</v>
      </c>
      <c r="J4" s="60">
        <v>45558</v>
      </c>
    </row>
    <row r="5" spans="1:10" ht="27.6" x14ac:dyDescent="0.3">
      <c r="A5" s="71">
        <v>4</v>
      </c>
      <c r="B5" s="72" t="s">
        <v>209</v>
      </c>
      <c r="C5" s="72" t="s">
        <v>117</v>
      </c>
      <c r="D5" s="71" t="str">
        <f>_xlfn.XLOOKUP(E5,Catálogo!$C$4:$C$111,Catálogo!$B$4:$B$111)</f>
        <v>1.4</v>
      </c>
      <c r="E5" s="72" t="s">
        <v>144</v>
      </c>
      <c r="F5" s="59" t="s">
        <v>21</v>
      </c>
      <c r="G5" s="59" t="s">
        <v>145</v>
      </c>
      <c r="H5" s="59" t="s">
        <v>45</v>
      </c>
      <c r="I5" s="60">
        <v>45586</v>
      </c>
      <c r="J5" s="60">
        <v>45606</v>
      </c>
    </row>
    <row r="6" spans="1:10" ht="27.6" x14ac:dyDescent="0.3">
      <c r="A6" s="71">
        <v>5</v>
      </c>
      <c r="B6" s="72" t="s">
        <v>209</v>
      </c>
      <c r="C6" s="72" t="s">
        <v>117</v>
      </c>
      <c r="D6" s="71" t="str">
        <f>_xlfn.XLOOKUP(E6,Catálogo!$C$4:$C$111,Catálogo!$B$4:$B$111)</f>
        <v>1.5</v>
      </c>
      <c r="E6" s="72" t="s">
        <v>146</v>
      </c>
      <c r="F6" s="59" t="s">
        <v>21</v>
      </c>
      <c r="G6" s="59" t="s">
        <v>145</v>
      </c>
      <c r="H6" s="59" t="s">
        <v>6</v>
      </c>
      <c r="I6" s="60">
        <v>45607</v>
      </c>
      <c r="J6" s="60">
        <v>45634</v>
      </c>
    </row>
    <row r="7" spans="1:10" x14ac:dyDescent="0.3">
      <c r="A7" s="71">
        <v>6</v>
      </c>
      <c r="B7" s="72" t="s">
        <v>209</v>
      </c>
      <c r="C7" s="72" t="s">
        <v>118</v>
      </c>
      <c r="D7" s="71" t="str">
        <f>_xlfn.XLOOKUP(E7,Catálogo!$C$4:$C$111,Catálogo!$B$4:$B$111)</f>
        <v>2.1</v>
      </c>
      <c r="E7" s="72" t="s">
        <v>9</v>
      </c>
      <c r="F7" s="59" t="s">
        <v>6</v>
      </c>
      <c r="G7" s="59" t="s">
        <v>7</v>
      </c>
      <c r="H7" s="59" t="s">
        <v>6</v>
      </c>
      <c r="I7" s="60">
        <v>45562</v>
      </c>
      <c r="J7" s="60">
        <v>45571</v>
      </c>
    </row>
    <row r="8" spans="1:10" x14ac:dyDescent="0.3">
      <c r="A8" s="71">
        <v>7</v>
      </c>
      <c r="B8" s="72" t="s">
        <v>209</v>
      </c>
      <c r="C8" s="72" t="s">
        <v>118</v>
      </c>
      <c r="D8" s="71" t="str">
        <f>_xlfn.XLOOKUP(E8,Catálogo!$C$4:$C$111,Catálogo!$B$4:$B$111)</f>
        <v>2.3</v>
      </c>
      <c r="E8" s="72" t="s">
        <v>10</v>
      </c>
      <c r="F8" s="59" t="s">
        <v>6</v>
      </c>
      <c r="G8" s="59" t="s">
        <v>11</v>
      </c>
      <c r="H8" s="59" t="s">
        <v>6</v>
      </c>
      <c r="I8" s="60">
        <v>45572</v>
      </c>
      <c r="J8" s="60">
        <v>45572</v>
      </c>
    </row>
    <row r="9" spans="1:10" x14ac:dyDescent="0.3">
      <c r="A9" s="71">
        <v>8</v>
      </c>
      <c r="B9" s="72" t="s">
        <v>209</v>
      </c>
      <c r="C9" s="72" t="s">
        <v>118</v>
      </c>
      <c r="D9" s="71" t="str">
        <f>_xlfn.XLOOKUP(E9,Catálogo!$C$4:$C$111,Catálogo!$B$4:$B$111)</f>
        <v>2.5</v>
      </c>
      <c r="E9" s="75" t="s">
        <v>12</v>
      </c>
      <c r="F9" s="76" t="s">
        <v>13</v>
      </c>
      <c r="G9" s="76" t="s">
        <v>14</v>
      </c>
      <c r="H9" s="76" t="s">
        <v>103</v>
      </c>
      <c r="I9" s="60">
        <v>45581</v>
      </c>
      <c r="J9" s="62">
        <v>45582</v>
      </c>
    </row>
    <row r="10" spans="1:10" x14ac:dyDescent="0.3">
      <c r="A10" s="71">
        <v>9</v>
      </c>
      <c r="B10" s="72" t="s">
        <v>209</v>
      </c>
      <c r="C10" s="72" t="s">
        <v>118</v>
      </c>
      <c r="D10" s="71" t="str">
        <f>_xlfn.XLOOKUP(E10,Catálogo!$C$4:$C$111,Catálogo!$B$4:$B$111)</f>
        <v>2.6</v>
      </c>
      <c r="E10" s="75" t="s">
        <v>15</v>
      </c>
      <c r="F10" s="76" t="s">
        <v>13</v>
      </c>
      <c r="G10" s="76" t="s">
        <v>16</v>
      </c>
      <c r="H10" s="76" t="s">
        <v>103</v>
      </c>
      <c r="I10" s="60">
        <v>45581</v>
      </c>
      <c r="J10" s="62">
        <v>45582</v>
      </c>
    </row>
    <row r="11" spans="1:10" x14ac:dyDescent="0.3">
      <c r="A11" s="71">
        <v>10</v>
      </c>
      <c r="B11" s="72" t="s">
        <v>209</v>
      </c>
      <c r="C11" s="72" t="s">
        <v>119</v>
      </c>
      <c r="D11" s="71" t="str">
        <f>_xlfn.XLOOKUP(E11,Catálogo!$C$4:$C$111,Catálogo!$B$4:$B$111)</f>
        <v>3.1</v>
      </c>
      <c r="E11" s="72" t="s">
        <v>17</v>
      </c>
      <c r="F11" s="59" t="s">
        <v>13</v>
      </c>
      <c r="G11" s="59" t="s">
        <v>18</v>
      </c>
      <c r="H11" s="59" t="s">
        <v>18</v>
      </c>
      <c r="I11" s="60">
        <v>45604</v>
      </c>
      <c r="J11" s="60">
        <v>45604</v>
      </c>
    </row>
    <row r="12" spans="1:10" ht="27.6" x14ac:dyDescent="0.3">
      <c r="A12" s="71">
        <v>11</v>
      </c>
      <c r="B12" s="72" t="s">
        <v>209</v>
      </c>
      <c r="C12" s="72" t="s">
        <v>120</v>
      </c>
      <c r="D12" s="71" t="str">
        <f>_xlfn.XLOOKUP(E12,Catálogo!$C$4:$C$111,Catálogo!$B$4:$B$111)</f>
        <v>4.1</v>
      </c>
      <c r="E12" s="72" t="s">
        <v>19</v>
      </c>
      <c r="F12" s="59" t="s">
        <v>6</v>
      </c>
      <c r="G12" s="59" t="s">
        <v>7</v>
      </c>
      <c r="H12" s="59" t="s">
        <v>6</v>
      </c>
      <c r="I12" s="60">
        <v>45562</v>
      </c>
      <c r="J12" s="62">
        <v>45562</v>
      </c>
    </row>
    <row r="13" spans="1:10" x14ac:dyDescent="0.3">
      <c r="A13" s="71">
        <v>12</v>
      </c>
      <c r="B13" s="72" t="s">
        <v>209</v>
      </c>
      <c r="C13" s="72" t="s">
        <v>120</v>
      </c>
      <c r="D13" s="71" t="str">
        <f>_xlfn.XLOOKUP(E13,Catálogo!$C$4:$C$111,Catálogo!$B$4:$B$111)</f>
        <v>4.2</v>
      </c>
      <c r="E13" s="72" t="s">
        <v>20</v>
      </c>
      <c r="F13" s="59" t="s">
        <v>21</v>
      </c>
      <c r="G13" s="59" t="s">
        <v>22</v>
      </c>
      <c r="H13" s="59" t="s">
        <v>6</v>
      </c>
      <c r="I13" s="60">
        <v>45562</v>
      </c>
      <c r="J13" s="62">
        <v>45619</v>
      </c>
    </row>
    <row r="14" spans="1:10" ht="27.6" x14ac:dyDescent="0.3">
      <c r="A14" s="71">
        <v>13</v>
      </c>
      <c r="B14" s="72" t="s">
        <v>209</v>
      </c>
      <c r="C14" s="72" t="s">
        <v>120</v>
      </c>
      <c r="D14" s="71" t="str">
        <f>_xlfn.XLOOKUP(E14,Catálogo!$C$4:$C$111,Catálogo!$B$4:$B$111)</f>
        <v>4.3</v>
      </c>
      <c r="E14" s="72" t="s">
        <v>23</v>
      </c>
      <c r="F14" s="59" t="s">
        <v>21</v>
      </c>
      <c r="G14" s="59" t="s">
        <v>22</v>
      </c>
      <c r="H14" s="59" t="s">
        <v>6</v>
      </c>
      <c r="I14" s="60">
        <v>45562</v>
      </c>
      <c r="J14" s="60">
        <v>45619</v>
      </c>
    </row>
    <row r="15" spans="1:10" ht="27.6" x14ac:dyDescent="0.3">
      <c r="A15" s="71">
        <v>14</v>
      </c>
      <c r="B15" s="72" t="s">
        <v>209</v>
      </c>
      <c r="C15" s="72" t="s">
        <v>120</v>
      </c>
      <c r="D15" s="71" t="str">
        <f>_xlfn.XLOOKUP(E15,Catálogo!$C$4:$C$111,Catálogo!$B$4:$B$111)</f>
        <v>4.4</v>
      </c>
      <c r="E15" s="72" t="s">
        <v>147</v>
      </c>
      <c r="F15" s="59" t="s">
        <v>21</v>
      </c>
      <c r="G15" s="59" t="s">
        <v>25</v>
      </c>
      <c r="H15" s="59" t="s">
        <v>103</v>
      </c>
      <c r="I15" s="60">
        <v>45562</v>
      </c>
      <c r="J15" s="62">
        <v>45624</v>
      </c>
    </row>
    <row r="16" spans="1:10" ht="27.6" x14ac:dyDescent="0.3">
      <c r="A16" s="71">
        <v>15</v>
      </c>
      <c r="B16" s="72" t="s">
        <v>209</v>
      </c>
      <c r="C16" s="72" t="s">
        <v>120</v>
      </c>
      <c r="D16" s="71" t="str">
        <f>_xlfn.XLOOKUP(E16,Catálogo!$C$4:$C$111,Catálogo!$B$4:$B$111)</f>
        <v>4.5</v>
      </c>
      <c r="E16" s="72" t="s">
        <v>148</v>
      </c>
      <c r="F16" s="59" t="s">
        <v>21</v>
      </c>
      <c r="G16" s="59" t="s">
        <v>25</v>
      </c>
      <c r="H16" s="59" t="s">
        <v>103</v>
      </c>
      <c r="I16" s="60">
        <v>45562</v>
      </c>
      <c r="J16" s="60">
        <v>45629</v>
      </c>
    </row>
    <row r="17" spans="1:10" ht="27.6" x14ac:dyDescent="0.3">
      <c r="A17" s="71">
        <v>16</v>
      </c>
      <c r="B17" s="72" t="s">
        <v>209</v>
      </c>
      <c r="C17" s="72" t="s">
        <v>120</v>
      </c>
      <c r="D17" s="71" t="str">
        <f>_xlfn.XLOOKUP(E17,Catálogo!$C$4:$C$111,Catálogo!$B$4:$B$111)</f>
        <v>4.6</v>
      </c>
      <c r="E17" s="72" t="s">
        <v>26</v>
      </c>
      <c r="F17" s="59" t="s">
        <v>13</v>
      </c>
      <c r="G17" s="59" t="s">
        <v>27</v>
      </c>
      <c r="H17" s="59" t="s">
        <v>103</v>
      </c>
      <c r="I17" s="60">
        <v>45581</v>
      </c>
      <c r="J17" s="60">
        <v>45633</v>
      </c>
    </row>
    <row r="18" spans="1:10" x14ac:dyDescent="0.3">
      <c r="A18" s="71">
        <v>17</v>
      </c>
      <c r="B18" s="72" t="s">
        <v>209</v>
      </c>
      <c r="C18" s="72" t="s">
        <v>120</v>
      </c>
      <c r="D18" s="71" t="str">
        <f>_xlfn.XLOOKUP(E18,Catálogo!$C$4:$C$111,Catálogo!$B$4:$B$111)</f>
        <v>4.7</v>
      </c>
      <c r="E18" s="72" t="s">
        <v>28</v>
      </c>
      <c r="F18" s="59" t="s">
        <v>13</v>
      </c>
      <c r="G18" s="59" t="s">
        <v>29</v>
      </c>
      <c r="H18" s="59" t="s">
        <v>103</v>
      </c>
      <c r="I18" s="60">
        <v>45688</v>
      </c>
      <c r="J18" s="62">
        <v>45688</v>
      </c>
    </row>
    <row r="19" spans="1:10" ht="27.6" x14ac:dyDescent="0.3">
      <c r="A19" s="71">
        <v>18</v>
      </c>
      <c r="B19" s="72" t="s">
        <v>209</v>
      </c>
      <c r="C19" s="72" t="s">
        <v>121</v>
      </c>
      <c r="D19" s="71" t="str">
        <f>_xlfn.XLOOKUP(E19,Catálogo!$C$4:$C$111,Catálogo!$B$4:$B$111)</f>
        <v>5.1</v>
      </c>
      <c r="E19" s="72" t="s">
        <v>30</v>
      </c>
      <c r="F19" s="59" t="s">
        <v>13</v>
      </c>
      <c r="G19" s="59" t="s">
        <v>149</v>
      </c>
      <c r="H19" s="59" t="s">
        <v>103</v>
      </c>
      <c r="I19" s="61">
        <v>45591</v>
      </c>
      <c r="J19" s="67">
        <v>45595</v>
      </c>
    </row>
    <row r="20" spans="1:10" ht="27.6" x14ac:dyDescent="0.3">
      <c r="A20" s="71">
        <v>19</v>
      </c>
      <c r="B20" s="72" t="s">
        <v>209</v>
      </c>
      <c r="C20" s="72" t="s">
        <v>121</v>
      </c>
      <c r="D20" s="71" t="str">
        <f>_xlfn.XLOOKUP(E20,Catálogo!$C$4:$C$111,Catálogo!$B$4:$B$111)</f>
        <v>5.2</v>
      </c>
      <c r="E20" s="72" t="s">
        <v>32</v>
      </c>
      <c r="F20" s="59" t="s">
        <v>13</v>
      </c>
      <c r="G20" s="59" t="s">
        <v>31</v>
      </c>
      <c r="H20" s="59" t="s">
        <v>93</v>
      </c>
      <c r="I20" s="61">
        <v>45600</v>
      </c>
      <c r="J20" s="67">
        <v>45600</v>
      </c>
    </row>
    <row r="21" spans="1:10" ht="28.2" x14ac:dyDescent="0.3">
      <c r="A21" s="71">
        <v>20</v>
      </c>
      <c r="B21" s="69" t="s">
        <v>209</v>
      </c>
      <c r="C21" s="69" t="s">
        <v>121</v>
      </c>
      <c r="D21" s="71" t="str">
        <f>_xlfn.XLOOKUP(E21,Catálogo!$C$4:$C$111,Catálogo!$B$4:$B$111)</f>
        <v>5.3</v>
      </c>
      <c r="E21" s="69" t="s">
        <v>150</v>
      </c>
      <c r="F21" s="59" t="s">
        <v>13</v>
      </c>
      <c r="G21" s="59" t="s">
        <v>31</v>
      </c>
      <c r="H21" s="59" t="s">
        <v>103</v>
      </c>
      <c r="I21" s="77">
        <v>45597</v>
      </c>
      <c r="J21" s="67">
        <v>45599</v>
      </c>
    </row>
    <row r="22" spans="1:10" ht="27.6" x14ac:dyDescent="0.3">
      <c r="A22" s="71">
        <v>21</v>
      </c>
      <c r="B22" s="72" t="s">
        <v>209</v>
      </c>
      <c r="C22" s="72" t="s">
        <v>121</v>
      </c>
      <c r="D22" s="71" t="str">
        <f>_xlfn.XLOOKUP(E22,Catálogo!$C$4:$C$111,Catálogo!$B$4:$B$111)</f>
        <v>5.4</v>
      </c>
      <c r="E22" s="72" t="s">
        <v>151</v>
      </c>
      <c r="F22" s="59" t="s">
        <v>13</v>
      </c>
      <c r="G22" s="59" t="s">
        <v>31</v>
      </c>
      <c r="H22" s="59" t="s">
        <v>103</v>
      </c>
      <c r="I22" s="61">
        <v>45600</v>
      </c>
      <c r="J22" s="67">
        <v>45601</v>
      </c>
    </row>
    <row r="23" spans="1:10" ht="27.6" x14ac:dyDescent="0.3">
      <c r="A23" s="71">
        <v>22</v>
      </c>
      <c r="B23" s="72" t="s">
        <v>209</v>
      </c>
      <c r="C23" s="72" t="s">
        <v>121</v>
      </c>
      <c r="D23" s="71" t="str">
        <f>_xlfn.XLOOKUP(E23,Catálogo!$C$4:$C$111,Catálogo!$B$4:$B$111)</f>
        <v>5.5</v>
      </c>
      <c r="E23" s="72" t="s">
        <v>152</v>
      </c>
      <c r="F23" s="59" t="s">
        <v>13</v>
      </c>
      <c r="G23" s="59" t="s">
        <v>16</v>
      </c>
      <c r="H23" s="59" t="s">
        <v>103</v>
      </c>
      <c r="I23" s="61">
        <v>45604</v>
      </c>
      <c r="J23" s="67">
        <v>45604</v>
      </c>
    </row>
    <row r="24" spans="1:10" x14ac:dyDescent="0.3">
      <c r="A24" s="71">
        <v>23</v>
      </c>
      <c r="B24" s="72" t="s">
        <v>209</v>
      </c>
      <c r="C24" s="72" t="s">
        <v>121</v>
      </c>
      <c r="D24" s="71" t="str">
        <f>_xlfn.XLOOKUP(E24,Catálogo!$C$4:$C$111,Catálogo!$B$4:$B$111)</f>
        <v>5.6</v>
      </c>
      <c r="E24" s="72" t="s">
        <v>35</v>
      </c>
      <c r="F24" s="59" t="s">
        <v>13</v>
      </c>
      <c r="G24" s="59" t="s">
        <v>16</v>
      </c>
      <c r="H24" s="59" t="s">
        <v>103</v>
      </c>
      <c r="I24" s="61">
        <v>45605</v>
      </c>
      <c r="J24" s="67">
        <v>45605</v>
      </c>
    </row>
    <row r="25" spans="1:10" ht="41.4" x14ac:dyDescent="0.3">
      <c r="A25" s="71">
        <v>24</v>
      </c>
      <c r="B25" s="72" t="s">
        <v>209</v>
      </c>
      <c r="C25" s="72" t="s">
        <v>121</v>
      </c>
      <c r="D25" s="71" t="str">
        <f>_xlfn.XLOOKUP(E25,Catálogo!$C$4:$C$111,Catálogo!$B$4:$B$111)</f>
        <v>5.7</v>
      </c>
      <c r="E25" s="72" t="s">
        <v>153</v>
      </c>
      <c r="F25" s="59" t="s">
        <v>13</v>
      </c>
      <c r="G25" s="59" t="s">
        <v>16</v>
      </c>
      <c r="H25" s="59" t="s">
        <v>103</v>
      </c>
      <c r="I25" s="61">
        <v>45605</v>
      </c>
      <c r="J25" s="67">
        <v>45605</v>
      </c>
    </row>
    <row r="26" spans="1:10" ht="41.4" x14ac:dyDescent="0.3">
      <c r="A26" s="71">
        <v>25</v>
      </c>
      <c r="B26" s="72" t="s">
        <v>209</v>
      </c>
      <c r="C26" s="72" t="s">
        <v>121</v>
      </c>
      <c r="D26" s="71" t="str">
        <f>_xlfn.XLOOKUP(E26,Catálogo!$C$4:$C$111,Catálogo!$B$4:$B$111)</f>
        <v>5.8</v>
      </c>
      <c r="E26" s="72" t="s">
        <v>154</v>
      </c>
      <c r="F26" s="59" t="s">
        <v>13</v>
      </c>
      <c r="G26" s="59" t="s">
        <v>16</v>
      </c>
      <c r="H26" s="59" t="s">
        <v>103</v>
      </c>
      <c r="I26" s="61">
        <v>45621</v>
      </c>
      <c r="J26" s="81">
        <v>45625</v>
      </c>
    </row>
    <row r="27" spans="1:10" ht="41.4" x14ac:dyDescent="0.3">
      <c r="A27" s="71">
        <v>26</v>
      </c>
      <c r="B27" s="72" t="s">
        <v>209</v>
      </c>
      <c r="C27" s="72" t="s">
        <v>121</v>
      </c>
      <c r="D27" s="71" t="str">
        <f>_xlfn.XLOOKUP(E27,Catálogo!$C$4:$C$111,Catálogo!$B$4:$B$111)</f>
        <v>5.9</v>
      </c>
      <c r="E27" s="72" t="s">
        <v>155</v>
      </c>
      <c r="F27" s="59" t="s">
        <v>21</v>
      </c>
      <c r="G27" s="59" t="s">
        <v>156</v>
      </c>
      <c r="H27" s="59" t="s">
        <v>103</v>
      </c>
      <c r="I27" s="61">
        <v>45631</v>
      </c>
      <c r="J27" s="60">
        <v>45634</v>
      </c>
    </row>
    <row r="28" spans="1:10" x14ac:dyDescent="0.3">
      <c r="A28" s="71">
        <v>27</v>
      </c>
      <c r="B28" s="72" t="s">
        <v>209</v>
      </c>
      <c r="C28" s="72" t="s">
        <v>121</v>
      </c>
      <c r="D28" s="71" t="str">
        <f>_xlfn.XLOOKUP(E28,Catálogo!$C$4:$C$111,Catálogo!$B$4:$B$111)</f>
        <v>5.10</v>
      </c>
      <c r="E28" s="72" t="s">
        <v>157</v>
      </c>
      <c r="F28" s="59" t="s">
        <v>13</v>
      </c>
      <c r="G28" s="59" t="s">
        <v>16</v>
      </c>
      <c r="H28" s="59" t="s">
        <v>103</v>
      </c>
      <c r="I28" s="61">
        <v>45606</v>
      </c>
      <c r="J28" s="67">
        <v>45621</v>
      </c>
    </row>
    <row r="29" spans="1:10" ht="27.6" x14ac:dyDescent="0.3">
      <c r="A29" s="71">
        <v>28</v>
      </c>
      <c r="B29" s="72" t="s">
        <v>209</v>
      </c>
      <c r="C29" s="72" t="s">
        <v>121</v>
      </c>
      <c r="D29" s="71" t="str">
        <f>_xlfn.XLOOKUP(E29,Catálogo!$C$4:$C$111,Catálogo!$B$4:$B$111)</f>
        <v>5.11</v>
      </c>
      <c r="E29" s="72" t="s">
        <v>158</v>
      </c>
      <c r="F29" s="59" t="s">
        <v>13</v>
      </c>
      <c r="G29" s="59" t="s">
        <v>16</v>
      </c>
      <c r="H29" s="59" t="s">
        <v>103</v>
      </c>
      <c r="I29" s="78">
        <v>45606</v>
      </c>
      <c r="J29" s="68">
        <v>45624</v>
      </c>
    </row>
    <row r="30" spans="1:10" ht="27.6" x14ac:dyDescent="0.3">
      <c r="A30" s="71">
        <v>29</v>
      </c>
      <c r="B30" s="72" t="s">
        <v>209</v>
      </c>
      <c r="C30" s="72" t="s">
        <v>121</v>
      </c>
      <c r="D30" s="71" t="str">
        <f>_xlfn.XLOOKUP(E30,Catálogo!$C$4:$C$111,Catálogo!$B$4:$B$111)</f>
        <v>5.12</v>
      </c>
      <c r="E30" s="72" t="s">
        <v>159</v>
      </c>
      <c r="F30" s="59" t="s">
        <v>13</v>
      </c>
      <c r="G30" s="59" t="s">
        <v>16</v>
      </c>
      <c r="H30" s="59" t="s">
        <v>103</v>
      </c>
      <c r="I30" s="78">
        <v>45625</v>
      </c>
      <c r="J30" s="60">
        <v>45625</v>
      </c>
    </row>
    <row r="31" spans="1:10" x14ac:dyDescent="0.3">
      <c r="A31" s="71">
        <v>30</v>
      </c>
      <c r="B31" s="72" t="s">
        <v>209</v>
      </c>
      <c r="C31" s="72" t="s">
        <v>121</v>
      </c>
      <c r="D31" s="71" t="str">
        <f>_xlfn.XLOOKUP(E31,Catálogo!$C$4:$C$111,Catálogo!$B$4:$B$111)</f>
        <v>5.13</v>
      </c>
      <c r="E31" s="72" t="s">
        <v>43</v>
      </c>
      <c r="F31" s="59" t="s">
        <v>13</v>
      </c>
      <c r="G31" s="59" t="s">
        <v>16</v>
      </c>
      <c r="H31" s="59" t="s">
        <v>103</v>
      </c>
      <c r="I31" s="78">
        <v>45626</v>
      </c>
      <c r="J31" s="68">
        <v>45627</v>
      </c>
    </row>
    <row r="32" spans="1:10" ht="27.6" x14ac:dyDescent="0.3">
      <c r="A32" s="71">
        <v>31</v>
      </c>
      <c r="B32" s="72" t="s">
        <v>209</v>
      </c>
      <c r="C32" s="72" t="s">
        <v>121</v>
      </c>
      <c r="D32" s="71" t="str">
        <f>_xlfn.XLOOKUP(E32,Catálogo!$C$4:$C$111,Catálogo!$B$4:$B$111)</f>
        <v>5.14</v>
      </c>
      <c r="E32" s="72" t="s">
        <v>160</v>
      </c>
      <c r="F32" s="59" t="s">
        <v>6</v>
      </c>
      <c r="G32" s="59" t="s">
        <v>60</v>
      </c>
      <c r="H32" s="59" t="s">
        <v>103</v>
      </c>
      <c r="I32" s="78">
        <v>45635</v>
      </c>
      <c r="J32" s="68">
        <v>45646</v>
      </c>
    </row>
    <row r="33" spans="1:10" x14ac:dyDescent="0.3">
      <c r="A33" s="71">
        <v>32</v>
      </c>
      <c r="B33" s="72" t="s">
        <v>209</v>
      </c>
      <c r="C33" s="72" t="s">
        <v>122</v>
      </c>
      <c r="D33" s="71" t="str">
        <f>_xlfn.XLOOKUP(E33,Catálogo!$C$4:$C$111,Catálogo!$B$4:$B$111)</f>
        <v>6.1</v>
      </c>
      <c r="E33" s="72" t="s">
        <v>161</v>
      </c>
      <c r="F33" s="59" t="s">
        <v>13</v>
      </c>
      <c r="G33" s="59" t="s">
        <v>16</v>
      </c>
      <c r="H33" s="59" t="s">
        <v>45</v>
      </c>
      <c r="I33" s="60">
        <v>45598</v>
      </c>
      <c r="J33" s="60">
        <v>45633</v>
      </c>
    </row>
    <row r="34" spans="1:10" x14ac:dyDescent="0.3">
      <c r="A34" s="71">
        <v>33</v>
      </c>
      <c r="B34" s="72" t="s">
        <v>209</v>
      </c>
      <c r="C34" s="72" t="s">
        <v>122</v>
      </c>
      <c r="D34" s="71" t="str">
        <f>_xlfn.XLOOKUP(E34,Catálogo!$C$4:$C$111,Catálogo!$B$4:$B$111)</f>
        <v>6.2</v>
      </c>
      <c r="E34" s="72" t="s">
        <v>214</v>
      </c>
      <c r="F34" s="59" t="s">
        <v>13</v>
      </c>
      <c r="G34" s="59" t="s">
        <v>31</v>
      </c>
      <c r="H34" s="59" t="s">
        <v>45</v>
      </c>
      <c r="I34" s="60">
        <v>45603</v>
      </c>
      <c r="J34" s="60">
        <v>45603</v>
      </c>
    </row>
    <row r="35" spans="1:10" x14ac:dyDescent="0.3">
      <c r="A35" s="71">
        <v>34</v>
      </c>
      <c r="B35" s="72" t="s">
        <v>209</v>
      </c>
      <c r="C35" s="72" t="s">
        <v>122</v>
      </c>
      <c r="D35" s="71" t="str">
        <f>_xlfn.XLOOKUP(E35,Catálogo!$C$4:$C$111,Catálogo!$B$4:$B$111)</f>
        <v>6.3</v>
      </c>
      <c r="E35" s="72" t="s">
        <v>162</v>
      </c>
      <c r="F35" s="59" t="s">
        <v>163</v>
      </c>
      <c r="G35" s="59" t="s">
        <v>31</v>
      </c>
      <c r="H35" s="59" t="s">
        <v>45</v>
      </c>
      <c r="I35" s="60">
        <v>45604</v>
      </c>
      <c r="J35" s="60">
        <v>45639</v>
      </c>
    </row>
    <row r="36" spans="1:10" x14ac:dyDescent="0.3">
      <c r="A36" s="71">
        <v>35</v>
      </c>
      <c r="B36" s="72" t="s">
        <v>209</v>
      </c>
      <c r="C36" s="72" t="s">
        <v>122</v>
      </c>
      <c r="D36" s="71" t="str">
        <f>_xlfn.XLOOKUP(E36,Catálogo!$C$4:$C$111,Catálogo!$B$4:$B$111)</f>
        <v>6.4</v>
      </c>
      <c r="E36" s="72" t="s">
        <v>164</v>
      </c>
      <c r="F36" s="59" t="s">
        <v>13</v>
      </c>
      <c r="G36" s="59" t="s">
        <v>31</v>
      </c>
      <c r="H36" s="59" t="s">
        <v>45</v>
      </c>
      <c r="I36" s="60">
        <v>45604</v>
      </c>
      <c r="J36" s="60">
        <v>45605</v>
      </c>
    </row>
    <row r="37" spans="1:10" x14ac:dyDescent="0.3">
      <c r="A37" s="71">
        <v>38</v>
      </c>
      <c r="B37" s="72" t="s">
        <v>209</v>
      </c>
      <c r="C37" s="72" t="s">
        <v>122</v>
      </c>
      <c r="D37" s="71" t="str">
        <f>_xlfn.XLOOKUP(E37,Catálogo!$C$4:$C$111,Catálogo!$B$4:$B$111)</f>
        <v>6.5</v>
      </c>
      <c r="E37" s="72" t="s">
        <v>165</v>
      </c>
      <c r="F37" s="59" t="s">
        <v>13</v>
      </c>
      <c r="G37" s="59" t="s">
        <v>166</v>
      </c>
      <c r="H37" s="59" t="s">
        <v>45</v>
      </c>
      <c r="I37" s="60">
        <v>45606</v>
      </c>
      <c r="J37" s="60">
        <v>45606</v>
      </c>
    </row>
    <row r="38" spans="1:10" x14ac:dyDescent="0.3">
      <c r="A38" s="71">
        <v>39</v>
      </c>
      <c r="B38" s="72" t="s">
        <v>209</v>
      </c>
      <c r="C38" s="72" t="s">
        <v>122</v>
      </c>
      <c r="D38" s="71" t="str">
        <f>_xlfn.XLOOKUP(E38,Catálogo!$C$4:$C$111,Catálogo!$B$4:$B$111)</f>
        <v>6.6</v>
      </c>
      <c r="E38" s="72" t="s">
        <v>167</v>
      </c>
      <c r="F38" s="59" t="s">
        <v>13</v>
      </c>
      <c r="G38" s="59" t="s">
        <v>16</v>
      </c>
      <c r="H38" s="59" t="s">
        <v>45</v>
      </c>
      <c r="I38" s="60">
        <v>45607</v>
      </c>
      <c r="J38" s="60">
        <v>45633</v>
      </c>
    </row>
    <row r="39" spans="1:10" x14ac:dyDescent="0.3">
      <c r="A39" s="71">
        <v>40</v>
      </c>
      <c r="B39" s="72" t="s">
        <v>209</v>
      </c>
      <c r="C39" s="72" t="s">
        <v>122</v>
      </c>
      <c r="D39" s="71" t="str">
        <f>_xlfn.XLOOKUP(E39,Catálogo!$C$4:$C$111,Catálogo!$B$4:$B$111)</f>
        <v>6.7</v>
      </c>
      <c r="E39" s="72" t="s">
        <v>168</v>
      </c>
      <c r="F39" s="59" t="s">
        <v>13</v>
      </c>
      <c r="G39" s="59" t="s">
        <v>16</v>
      </c>
      <c r="H39" s="59" t="s">
        <v>45</v>
      </c>
      <c r="I39" s="60">
        <v>45607</v>
      </c>
      <c r="J39" s="60">
        <v>45633</v>
      </c>
    </row>
    <row r="40" spans="1:10" x14ac:dyDescent="0.3">
      <c r="A40" s="71">
        <v>41</v>
      </c>
      <c r="B40" s="72" t="s">
        <v>209</v>
      </c>
      <c r="C40" s="72" t="s">
        <v>122</v>
      </c>
      <c r="D40" s="71" t="str">
        <f>_xlfn.XLOOKUP(E40,Catálogo!$C$4:$C$111,Catálogo!$B$4:$B$111)</f>
        <v>6.8</v>
      </c>
      <c r="E40" s="72" t="s">
        <v>169</v>
      </c>
      <c r="F40" s="59" t="s">
        <v>13</v>
      </c>
      <c r="G40" s="59" t="s">
        <v>16</v>
      </c>
      <c r="H40" s="59" t="s">
        <v>45</v>
      </c>
      <c r="I40" s="60">
        <v>45607</v>
      </c>
      <c r="J40" s="60">
        <v>45633</v>
      </c>
    </row>
    <row r="41" spans="1:10" x14ac:dyDescent="0.3">
      <c r="A41" s="71">
        <v>42</v>
      </c>
      <c r="B41" s="72" t="s">
        <v>209</v>
      </c>
      <c r="C41" s="72" t="s">
        <v>122</v>
      </c>
      <c r="D41" s="71" t="str">
        <f>_xlfn.XLOOKUP(E41,Catálogo!$C$4:$C$111,Catálogo!$B$4:$B$111)</f>
        <v>6.9</v>
      </c>
      <c r="E41" s="72" t="s">
        <v>170</v>
      </c>
      <c r="F41" s="59" t="s">
        <v>13</v>
      </c>
      <c r="G41" s="59" t="s">
        <v>16</v>
      </c>
      <c r="H41" s="59" t="s">
        <v>45</v>
      </c>
      <c r="I41" s="60">
        <v>45607</v>
      </c>
      <c r="J41" s="60">
        <v>45633</v>
      </c>
    </row>
    <row r="42" spans="1:10" ht="27.6" x14ac:dyDescent="0.3">
      <c r="A42" s="71">
        <v>43</v>
      </c>
      <c r="B42" s="72" t="s">
        <v>209</v>
      </c>
      <c r="C42" s="72" t="s">
        <v>123</v>
      </c>
      <c r="D42" s="71" t="str">
        <f>_xlfn.XLOOKUP(E42,Catálogo!$C$4:$C$111,Catálogo!$B$4:$B$111)</f>
        <v>7.1</v>
      </c>
      <c r="E42" s="72" t="s">
        <v>171</v>
      </c>
      <c r="F42" s="59" t="s">
        <v>6</v>
      </c>
      <c r="G42" s="59" t="s">
        <v>7</v>
      </c>
      <c r="H42" s="59" t="s">
        <v>6</v>
      </c>
      <c r="I42" s="60">
        <v>45562</v>
      </c>
      <c r="J42" s="60">
        <v>45574</v>
      </c>
    </row>
    <row r="43" spans="1:10" ht="27.6" x14ac:dyDescent="0.3">
      <c r="A43" s="71">
        <v>44</v>
      </c>
      <c r="B43" s="72" t="s">
        <v>209</v>
      </c>
      <c r="C43" s="72" t="s">
        <v>123</v>
      </c>
      <c r="D43" s="71" t="str">
        <f>_xlfn.XLOOKUP(E43,Catálogo!$C$4:$C$111,Catálogo!$B$4:$B$111)</f>
        <v>7.2</v>
      </c>
      <c r="E43" s="72" t="s">
        <v>172</v>
      </c>
      <c r="F43" s="59" t="s">
        <v>6</v>
      </c>
      <c r="G43" s="59" t="s">
        <v>7</v>
      </c>
      <c r="H43" s="59" t="s">
        <v>6</v>
      </c>
      <c r="I43" s="60">
        <v>45562</v>
      </c>
      <c r="J43" s="60">
        <v>45562</v>
      </c>
    </row>
    <row r="44" spans="1:10" ht="27.6" x14ac:dyDescent="0.3">
      <c r="A44" s="71">
        <v>45</v>
      </c>
      <c r="B44" s="72" t="s">
        <v>209</v>
      </c>
      <c r="C44" s="72" t="s">
        <v>123</v>
      </c>
      <c r="D44" s="71" t="str">
        <f>_xlfn.XLOOKUP(E44,Catálogo!$C$4:$C$111,Catálogo!$B$4:$B$111)</f>
        <v>7.3</v>
      </c>
      <c r="E44" s="72" t="s">
        <v>173</v>
      </c>
      <c r="F44" s="59" t="s">
        <v>6</v>
      </c>
      <c r="G44" s="59" t="s">
        <v>7</v>
      </c>
      <c r="H44" s="59" t="s">
        <v>6</v>
      </c>
      <c r="I44" s="60">
        <v>45562</v>
      </c>
      <c r="J44" s="60">
        <v>45562</v>
      </c>
    </row>
    <row r="45" spans="1:10" ht="41.4" x14ac:dyDescent="0.3">
      <c r="A45" s="71">
        <v>46</v>
      </c>
      <c r="B45" s="72" t="s">
        <v>209</v>
      </c>
      <c r="C45" s="72" t="s">
        <v>123</v>
      </c>
      <c r="D45" s="71" t="str">
        <f>_xlfn.XLOOKUP(E45,Catálogo!$C$4:$C$111,Catálogo!$B$4:$B$111)</f>
        <v>7.4</v>
      </c>
      <c r="E45" s="72" t="s">
        <v>174</v>
      </c>
      <c r="F45" s="59" t="s">
        <v>13</v>
      </c>
      <c r="G45" s="59" t="s">
        <v>7</v>
      </c>
      <c r="H45" s="59" t="s">
        <v>133</v>
      </c>
      <c r="I45" s="60">
        <v>45561</v>
      </c>
      <c r="J45" s="60">
        <v>45561</v>
      </c>
    </row>
    <row r="46" spans="1:10" ht="27.6" x14ac:dyDescent="0.3">
      <c r="A46" s="71">
        <v>47</v>
      </c>
      <c r="B46" s="72" t="s">
        <v>209</v>
      </c>
      <c r="C46" s="72" t="s">
        <v>124</v>
      </c>
      <c r="D46" s="71" t="str">
        <f>_xlfn.XLOOKUP(E46,Catálogo!$C$4:$C$111,Catálogo!$B$4:$B$111)</f>
        <v>8.1</v>
      </c>
      <c r="E46" s="72" t="s">
        <v>56</v>
      </c>
      <c r="F46" s="59" t="s">
        <v>6</v>
      </c>
      <c r="G46" s="59" t="s">
        <v>7</v>
      </c>
      <c r="H46" s="59" t="s">
        <v>6</v>
      </c>
      <c r="I46" s="60">
        <v>45562</v>
      </c>
      <c r="J46" s="60">
        <v>45562</v>
      </c>
    </row>
    <row r="47" spans="1:10" ht="41.4" x14ac:dyDescent="0.3">
      <c r="A47" s="71">
        <v>48</v>
      </c>
      <c r="B47" s="72" t="s">
        <v>209</v>
      </c>
      <c r="C47" s="72" t="s">
        <v>124</v>
      </c>
      <c r="D47" s="71" t="str">
        <f>_xlfn.XLOOKUP(E47,Catálogo!$C$4:$C$111,Catálogo!$B$4:$B$111)</f>
        <v>8.2</v>
      </c>
      <c r="E47" s="72" t="s">
        <v>175</v>
      </c>
      <c r="F47" s="59" t="s">
        <v>6</v>
      </c>
      <c r="G47" s="59" t="s">
        <v>11</v>
      </c>
      <c r="H47" s="59" t="s">
        <v>6</v>
      </c>
      <c r="I47" s="60">
        <v>45563</v>
      </c>
      <c r="J47" s="60">
        <v>45569</v>
      </c>
    </row>
    <row r="48" spans="1:10" ht="27.6" x14ac:dyDescent="0.3">
      <c r="A48" s="71">
        <v>49</v>
      </c>
      <c r="B48" s="72" t="s">
        <v>209</v>
      </c>
      <c r="C48" s="72" t="s">
        <v>124</v>
      </c>
      <c r="D48" s="71" t="str">
        <f>_xlfn.XLOOKUP(E48,Catálogo!$C$4:$C$111,Catálogo!$B$4:$B$111)</f>
        <v>8.3</v>
      </c>
      <c r="E48" s="72" t="s">
        <v>176</v>
      </c>
      <c r="F48" s="59" t="s">
        <v>6</v>
      </c>
      <c r="G48" s="59" t="s">
        <v>7</v>
      </c>
      <c r="H48" s="59" t="s">
        <v>6</v>
      </c>
      <c r="I48" s="60">
        <v>45573</v>
      </c>
      <c r="J48" s="60">
        <v>45574</v>
      </c>
    </row>
    <row r="49" spans="1:10" ht="27.6" x14ac:dyDescent="0.3">
      <c r="A49" s="71">
        <v>50</v>
      </c>
      <c r="B49" s="72" t="s">
        <v>209</v>
      </c>
      <c r="C49" s="72" t="s">
        <v>124</v>
      </c>
      <c r="D49" s="71" t="str">
        <f>_xlfn.XLOOKUP(E49,Catálogo!$C$4:$C$111,Catálogo!$B$4:$B$111)</f>
        <v>8.4</v>
      </c>
      <c r="E49" s="72" t="s">
        <v>177</v>
      </c>
      <c r="F49" s="59" t="s">
        <v>6</v>
      </c>
      <c r="G49" s="59" t="s">
        <v>11</v>
      </c>
      <c r="H49" s="59" t="s">
        <v>6</v>
      </c>
      <c r="I49" s="60">
        <v>45575</v>
      </c>
      <c r="J49" s="60">
        <v>45589</v>
      </c>
    </row>
    <row r="50" spans="1:10" ht="27.6" x14ac:dyDescent="0.3">
      <c r="A50" s="71">
        <v>51</v>
      </c>
      <c r="B50" s="72" t="s">
        <v>209</v>
      </c>
      <c r="C50" s="72" t="s">
        <v>124</v>
      </c>
      <c r="D50" s="71" t="str">
        <f>_xlfn.XLOOKUP(E50,Catálogo!$C$4:$C$111,Catálogo!$B$4:$B$111)</f>
        <v>8.5</v>
      </c>
      <c r="E50" s="72" t="s">
        <v>178</v>
      </c>
      <c r="F50" s="59" t="s">
        <v>6</v>
      </c>
      <c r="G50" s="59" t="s">
        <v>60</v>
      </c>
      <c r="H50" s="59" t="s">
        <v>6</v>
      </c>
      <c r="I50" s="60">
        <v>45595</v>
      </c>
      <c r="J50" s="60">
        <v>45596</v>
      </c>
    </row>
    <row r="51" spans="1:10" x14ac:dyDescent="0.3">
      <c r="A51" s="71">
        <v>52</v>
      </c>
      <c r="B51" s="72" t="s">
        <v>209</v>
      </c>
      <c r="C51" s="72" t="s">
        <v>125</v>
      </c>
      <c r="D51" s="71" t="str">
        <f>_xlfn.XLOOKUP(E51,Catálogo!$C$4:$C$111,Catálogo!$B$4:$B$111)</f>
        <v>9.1</v>
      </c>
      <c r="E51" s="72" t="s">
        <v>179</v>
      </c>
      <c r="F51" s="59" t="s">
        <v>6</v>
      </c>
      <c r="G51" s="59" t="s">
        <v>7</v>
      </c>
      <c r="H51" s="59" t="s">
        <v>6</v>
      </c>
      <c r="I51" s="60">
        <v>45562</v>
      </c>
      <c r="J51" s="60">
        <v>45578</v>
      </c>
    </row>
    <row r="52" spans="1:10" x14ac:dyDescent="0.3">
      <c r="A52" s="71">
        <v>53</v>
      </c>
      <c r="B52" s="72" t="s">
        <v>209</v>
      </c>
      <c r="C52" s="72" t="s">
        <v>125</v>
      </c>
      <c r="D52" s="71" t="str">
        <f>_xlfn.XLOOKUP(E52,Catálogo!$C$4:$C$111,Catálogo!$B$4:$B$111)</f>
        <v>9.2</v>
      </c>
      <c r="E52" s="72" t="s">
        <v>180</v>
      </c>
      <c r="F52" s="59" t="s">
        <v>6</v>
      </c>
      <c r="G52" s="59" t="s">
        <v>7</v>
      </c>
      <c r="H52" s="59" t="s">
        <v>6</v>
      </c>
      <c r="I52" s="60">
        <v>45572</v>
      </c>
      <c r="J52" s="60">
        <v>45588</v>
      </c>
    </row>
    <row r="53" spans="1:10" x14ac:dyDescent="0.3">
      <c r="A53" s="71">
        <v>54</v>
      </c>
      <c r="B53" s="72" t="s">
        <v>209</v>
      </c>
      <c r="C53" s="72" t="s">
        <v>125</v>
      </c>
      <c r="D53" s="71" t="str">
        <f>_xlfn.XLOOKUP(E53,Catálogo!$C$4:$C$111,Catálogo!$B$4:$B$111)</f>
        <v>9.3</v>
      </c>
      <c r="E53" s="72" t="s">
        <v>65</v>
      </c>
      <c r="F53" s="59" t="s">
        <v>6</v>
      </c>
      <c r="G53" s="59" t="s">
        <v>7</v>
      </c>
      <c r="H53" s="59" t="s">
        <v>6</v>
      </c>
      <c r="I53" s="60">
        <v>45578</v>
      </c>
      <c r="J53" s="60">
        <v>45592</v>
      </c>
    </row>
    <row r="54" spans="1:10" x14ac:dyDescent="0.3">
      <c r="A54" s="71">
        <v>55</v>
      </c>
      <c r="B54" s="72" t="s">
        <v>209</v>
      </c>
      <c r="C54" s="72" t="s">
        <v>125</v>
      </c>
      <c r="D54" s="71" t="str">
        <f>_xlfn.XLOOKUP(E54,Catálogo!$C$4:$C$111,Catálogo!$B$4:$B$111)</f>
        <v>9.4</v>
      </c>
      <c r="E54" s="72" t="s">
        <v>181</v>
      </c>
      <c r="F54" s="59" t="s">
        <v>6</v>
      </c>
      <c r="G54" s="59" t="s">
        <v>60</v>
      </c>
      <c r="H54" s="59" t="s">
        <v>6</v>
      </c>
      <c r="I54" s="60">
        <v>45597</v>
      </c>
      <c r="J54" s="60">
        <v>45601</v>
      </c>
    </row>
    <row r="55" spans="1:10" x14ac:dyDescent="0.3">
      <c r="A55" s="71">
        <v>56</v>
      </c>
      <c r="B55" s="72" t="s">
        <v>209</v>
      </c>
      <c r="C55" s="72" t="s">
        <v>125</v>
      </c>
      <c r="D55" s="71" t="str">
        <f>_xlfn.XLOOKUP(E55,Catálogo!$C$4:$C$111,Catálogo!$B$4:$B$111)</f>
        <v>9.5</v>
      </c>
      <c r="E55" s="72" t="s">
        <v>182</v>
      </c>
      <c r="F55" s="59" t="s">
        <v>6</v>
      </c>
      <c r="G55" s="59" t="s">
        <v>60</v>
      </c>
      <c r="H55" s="59" t="s">
        <v>6</v>
      </c>
      <c r="I55" s="60">
        <v>45602</v>
      </c>
      <c r="J55" s="62">
        <v>45604</v>
      </c>
    </row>
    <row r="56" spans="1:10" x14ac:dyDescent="0.3">
      <c r="A56" s="71">
        <v>57</v>
      </c>
      <c r="B56" s="72" t="s">
        <v>209</v>
      </c>
      <c r="C56" s="72" t="s">
        <v>125</v>
      </c>
      <c r="D56" s="71" t="str">
        <f>_xlfn.XLOOKUP(E56,Catálogo!$C$4:$C$111,Catálogo!$B$4:$B$111)</f>
        <v>9.6</v>
      </c>
      <c r="E56" s="72" t="s">
        <v>183</v>
      </c>
      <c r="F56" s="59" t="s">
        <v>6</v>
      </c>
      <c r="G56" s="59" t="s">
        <v>60</v>
      </c>
      <c r="H56" s="59" t="s">
        <v>6</v>
      </c>
      <c r="I56" s="60">
        <v>45562</v>
      </c>
      <c r="J56" s="60">
        <v>45573</v>
      </c>
    </row>
    <row r="57" spans="1:10" x14ac:dyDescent="0.3">
      <c r="A57" s="71">
        <v>58</v>
      </c>
      <c r="B57" s="72" t="s">
        <v>209</v>
      </c>
      <c r="C57" s="72" t="s">
        <v>125</v>
      </c>
      <c r="D57" s="71" t="str">
        <f>_xlfn.XLOOKUP(E57,Catálogo!$C$4:$C$111,Catálogo!$B$4:$B$111)</f>
        <v>9.7</v>
      </c>
      <c r="E57" s="72" t="s">
        <v>184</v>
      </c>
      <c r="F57" s="59" t="s">
        <v>6</v>
      </c>
      <c r="G57" s="59" t="s">
        <v>60</v>
      </c>
      <c r="H57" s="59" t="s">
        <v>6</v>
      </c>
      <c r="I57" s="60">
        <v>45577</v>
      </c>
      <c r="J57" s="60">
        <v>45577</v>
      </c>
    </row>
    <row r="58" spans="1:10" x14ac:dyDescent="0.3">
      <c r="A58" s="71">
        <v>59</v>
      </c>
      <c r="B58" s="72" t="s">
        <v>209</v>
      </c>
      <c r="C58" s="72" t="s">
        <v>125</v>
      </c>
      <c r="D58" s="71" t="str">
        <f>_xlfn.XLOOKUP(E58,Catálogo!$C$4:$C$111,Catálogo!$B$4:$B$111)</f>
        <v>9.8</v>
      </c>
      <c r="E58" s="72" t="s">
        <v>185</v>
      </c>
      <c r="F58" s="59" t="s">
        <v>6</v>
      </c>
      <c r="G58" s="59" t="s">
        <v>7</v>
      </c>
      <c r="H58" s="59" t="s">
        <v>6</v>
      </c>
      <c r="I58" s="60">
        <v>45605</v>
      </c>
      <c r="J58" s="66">
        <v>45630</v>
      </c>
    </row>
    <row r="59" spans="1:10" ht="27.6" x14ac:dyDescent="0.3">
      <c r="A59" s="71">
        <v>60</v>
      </c>
      <c r="B59" s="72" t="s">
        <v>209</v>
      </c>
      <c r="C59" s="72" t="s">
        <v>126</v>
      </c>
      <c r="D59" s="71" t="str">
        <f>_xlfn.XLOOKUP(E59,Catálogo!$C$4:$C$111,Catálogo!$B$4:$B$111)</f>
        <v>10.1</v>
      </c>
      <c r="E59" s="72" t="s">
        <v>50</v>
      </c>
      <c r="F59" s="59" t="s">
        <v>21</v>
      </c>
      <c r="G59" s="59" t="s">
        <v>7</v>
      </c>
      <c r="H59" s="59" t="s">
        <v>51</v>
      </c>
      <c r="I59" s="61">
        <v>45575</v>
      </c>
      <c r="J59" s="66">
        <v>45628</v>
      </c>
    </row>
    <row r="60" spans="1:10" x14ac:dyDescent="0.3">
      <c r="A60" s="71">
        <v>61</v>
      </c>
      <c r="B60" s="72" t="s">
        <v>209</v>
      </c>
      <c r="C60" s="72" t="s">
        <v>126</v>
      </c>
      <c r="D60" s="71" t="str">
        <f>_xlfn.XLOOKUP(E60,Catálogo!$C$4:$C$111,Catálogo!$B$4:$B$111)</f>
        <v>10.2</v>
      </c>
      <c r="E60" s="72" t="s">
        <v>186</v>
      </c>
      <c r="F60" s="59" t="s">
        <v>21</v>
      </c>
      <c r="G60" s="59" t="s">
        <v>7</v>
      </c>
      <c r="H60" s="59" t="s">
        <v>51</v>
      </c>
      <c r="I60" s="60">
        <v>45605</v>
      </c>
      <c r="J60" s="66">
        <v>45657</v>
      </c>
    </row>
    <row r="61" spans="1:10" ht="41.4" x14ac:dyDescent="0.3">
      <c r="A61" s="71">
        <v>62</v>
      </c>
      <c r="B61" s="72" t="s">
        <v>209</v>
      </c>
      <c r="C61" s="72" t="s">
        <v>127</v>
      </c>
      <c r="D61" s="71" t="str">
        <f>_xlfn.XLOOKUP(E61,Catálogo!$C$4:$C$111,Catálogo!$B$4:$B$111)</f>
        <v>11.1</v>
      </c>
      <c r="E61" s="72" t="s">
        <v>187</v>
      </c>
      <c r="F61" s="59" t="s">
        <v>6</v>
      </c>
      <c r="G61" s="59" t="s">
        <v>7</v>
      </c>
      <c r="H61" s="59" t="s">
        <v>6</v>
      </c>
      <c r="I61" s="60">
        <v>45562</v>
      </c>
      <c r="J61" s="60">
        <v>45572</v>
      </c>
    </row>
    <row r="62" spans="1:10" ht="41.4" x14ac:dyDescent="0.3">
      <c r="A62" s="71">
        <v>63</v>
      </c>
      <c r="B62" s="72" t="s">
        <v>209</v>
      </c>
      <c r="C62" s="72" t="s">
        <v>127</v>
      </c>
      <c r="D62" s="71" t="str">
        <f>_xlfn.XLOOKUP(E62,Catálogo!$C$4:$C$111,Catálogo!$B$4:$B$111)</f>
        <v>11.10</v>
      </c>
      <c r="E62" s="72" t="s">
        <v>188</v>
      </c>
      <c r="F62" s="59" t="s">
        <v>6</v>
      </c>
      <c r="G62" s="59" t="s">
        <v>11</v>
      </c>
      <c r="H62" s="59" t="s">
        <v>6</v>
      </c>
      <c r="I62" s="60">
        <v>45614</v>
      </c>
      <c r="J62" s="67">
        <v>45618</v>
      </c>
    </row>
    <row r="63" spans="1:10" ht="27.6" x14ac:dyDescent="0.3">
      <c r="A63" s="71">
        <v>64</v>
      </c>
      <c r="B63" s="72" t="s">
        <v>209</v>
      </c>
      <c r="C63" s="72" t="s">
        <v>127</v>
      </c>
      <c r="D63" s="71" t="str">
        <f>_xlfn.XLOOKUP(E63,Catálogo!$C$4:$C$111,Catálogo!$B$4:$B$111)</f>
        <v>11.2</v>
      </c>
      <c r="E63" s="72" t="s">
        <v>189</v>
      </c>
      <c r="F63" s="59" t="s">
        <v>13</v>
      </c>
      <c r="G63" s="59" t="s">
        <v>190</v>
      </c>
      <c r="H63" s="59" t="s">
        <v>103</v>
      </c>
      <c r="I63" s="60">
        <v>45573</v>
      </c>
      <c r="J63" s="60">
        <v>45580</v>
      </c>
    </row>
    <row r="64" spans="1:10" ht="41.4" x14ac:dyDescent="0.3">
      <c r="A64" s="71">
        <v>65</v>
      </c>
      <c r="B64" s="72" t="s">
        <v>209</v>
      </c>
      <c r="C64" s="72" t="s">
        <v>127</v>
      </c>
      <c r="D64" s="71" t="str">
        <f>_xlfn.XLOOKUP(E64,Catálogo!$C$4:$C$111,Catálogo!$B$4:$B$111)</f>
        <v>11.3</v>
      </c>
      <c r="E64" s="72" t="s">
        <v>191</v>
      </c>
      <c r="F64" s="59" t="s">
        <v>6</v>
      </c>
      <c r="G64" s="59" t="s">
        <v>7</v>
      </c>
      <c r="H64" s="59" t="s">
        <v>6</v>
      </c>
      <c r="I64" s="60">
        <v>45579</v>
      </c>
      <c r="J64" s="62">
        <v>45581</v>
      </c>
    </row>
    <row r="65" spans="1:10" ht="27.6" x14ac:dyDescent="0.3">
      <c r="A65" s="71">
        <v>66</v>
      </c>
      <c r="B65" s="72" t="s">
        <v>209</v>
      </c>
      <c r="C65" s="72" t="s">
        <v>127</v>
      </c>
      <c r="D65" s="71" t="str">
        <f>_xlfn.XLOOKUP(E65,Catálogo!$C$4:$C$111,Catálogo!$B$4:$B$111)</f>
        <v>11.4</v>
      </c>
      <c r="E65" s="72" t="s">
        <v>192</v>
      </c>
      <c r="F65" s="59" t="s">
        <v>13</v>
      </c>
      <c r="G65" s="59" t="s">
        <v>103</v>
      </c>
      <c r="H65" s="59" t="s">
        <v>103</v>
      </c>
      <c r="I65" s="60">
        <v>45580</v>
      </c>
      <c r="J65" s="62">
        <v>45586</v>
      </c>
    </row>
    <row r="66" spans="1:10" x14ac:dyDescent="0.3">
      <c r="A66" s="71">
        <v>67</v>
      </c>
      <c r="B66" s="72" t="s">
        <v>209</v>
      </c>
      <c r="C66" s="72" t="s">
        <v>127</v>
      </c>
      <c r="D66" s="71" t="str">
        <f>_xlfn.XLOOKUP(E66,Catálogo!$C$4:$C$111,Catálogo!$B$4:$B$111)</f>
        <v>11.5</v>
      </c>
      <c r="E66" s="72" t="s">
        <v>76</v>
      </c>
      <c r="F66" s="59" t="s">
        <v>6</v>
      </c>
      <c r="G66" s="59" t="s">
        <v>7</v>
      </c>
      <c r="H66" s="59" t="s">
        <v>6</v>
      </c>
      <c r="I66" s="60">
        <v>45587</v>
      </c>
      <c r="J66" s="60">
        <v>45589</v>
      </c>
    </row>
    <row r="67" spans="1:10" ht="41.4" x14ac:dyDescent="0.3">
      <c r="A67" s="71">
        <v>68</v>
      </c>
      <c r="B67" s="72" t="s">
        <v>209</v>
      </c>
      <c r="C67" s="72" t="s">
        <v>127</v>
      </c>
      <c r="D67" s="71" t="str">
        <f>_xlfn.XLOOKUP(E67,Catálogo!$C$4:$C$111,Catálogo!$B$4:$B$111)</f>
        <v>11.6</v>
      </c>
      <c r="E67" s="72" t="s">
        <v>77</v>
      </c>
      <c r="F67" s="59" t="s">
        <v>6</v>
      </c>
      <c r="G67" s="59" t="s">
        <v>60</v>
      </c>
      <c r="H67" s="59" t="s">
        <v>6</v>
      </c>
      <c r="I67" s="60">
        <v>45572</v>
      </c>
      <c r="J67" s="62">
        <v>45590</v>
      </c>
    </row>
    <row r="68" spans="1:10" ht="41.4" x14ac:dyDescent="0.3">
      <c r="A68" s="71">
        <v>69</v>
      </c>
      <c r="B68" s="72" t="s">
        <v>209</v>
      </c>
      <c r="C68" s="72" t="s">
        <v>127</v>
      </c>
      <c r="D68" s="71" t="str">
        <f>_xlfn.XLOOKUP(E68,Catálogo!$C$4:$C$111,Catálogo!$B$4:$B$111)</f>
        <v>11.7</v>
      </c>
      <c r="E68" s="72" t="s">
        <v>193</v>
      </c>
      <c r="F68" s="59" t="s">
        <v>6</v>
      </c>
      <c r="G68" s="59" t="s">
        <v>11</v>
      </c>
      <c r="H68" s="59" t="s">
        <v>6</v>
      </c>
      <c r="I68" s="79">
        <v>45572</v>
      </c>
      <c r="J68" s="62">
        <v>45608</v>
      </c>
    </row>
    <row r="69" spans="1:10" x14ac:dyDescent="0.3">
      <c r="A69" s="71">
        <v>70</v>
      </c>
      <c r="B69" s="72" t="s">
        <v>209</v>
      </c>
      <c r="C69" s="72" t="s">
        <v>127</v>
      </c>
      <c r="D69" s="71" t="str">
        <f>_xlfn.XLOOKUP(E69,Catálogo!$C$4:$C$111,Catálogo!$B$4:$B$111)</f>
        <v>11.8</v>
      </c>
      <c r="E69" s="72" t="s">
        <v>194</v>
      </c>
      <c r="F69" s="59" t="s">
        <v>6</v>
      </c>
      <c r="G69" s="59" t="s">
        <v>7</v>
      </c>
      <c r="H69" s="59" t="s">
        <v>6</v>
      </c>
      <c r="I69" s="60">
        <v>45589</v>
      </c>
      <c r="J69" s="60">
        <v>45621</v>
      </c>
    </row>
    <row r="70" spans="1:10" ht="27.6" x14ac:dyDescent="0.3">
      <c r="A70" s="71">
        <v>71</v>
      </c>
      <c r="B70" s="72" t="s">
        <v>209</v>
      </c>
      <c r="C70" s="72" t="s">
        <v>127</v>
      </c>
      <c r="D70" s="71" t="str">
        <f>_xlfn.XLOOKUP(E70,Catálogo!$C$4:$C$111,Catálogo!$B$4:$B$111)</f>
        <v>11.9</v>
      </c>
      <c r="E70" s="72" t="s">
        <v>195</v>
      </c>
      <c r="F70" s="59" t="s">
        <v>6</v>
      </c>
      <c r="G70" s="59" t="s">
        <v>60</v>
      </c>
      <c r="H70" s="59" t="s">
        <v>6</v>
      </c>
      <c r="I70" s="60">
        <v>45618</v>
      </c>
      <c r="J70" s="60">
        <v>45633</v>
      </c>
    </row>
    <row r="71" spans="1:10" ht="27.6" x14ac:dyDescent="0.3">
      <c r="A71" s="71">
        <v>72</v>
      </c>
      <c r="B71" s="72" t="s">
        <v>209</v>
      </c>
      <c r="C71" s="72" t="s">
        <v>127</v>
      </c>
      <c r="D71" s="71" t="str">
        <f>_xlfn.XLOOKUP(E71,Catálogo!$C$4:$C$111,Catálogo!$B$4:$B$111)</f>
        <v>11.11</v>
      </c>
      <c r="E71" s="72" t="s">
        <v>80</v>
      </c>
      <c r="F71" s="59" t="s">
        <v>6</v>
      </c>
      <c r="G71" s="59" t="s">
        <v>11</v>
      </c>
      <c r="H71" s="59" t="s">
        <v>6</v>
      </c>
      <c r="I71" s="60">
        <v>45614</v>
      </c>
      <c r="J71" s="67">
        <v>45625</v>
      </c>
    </row>
    <row r="72" spans="1:10" ht="27.6" x14ac:dyDescent="0.3">
      <c r="A72" s="71">
        <v>73</v>
      </c>
      <c r="B72" s="72" t="s">
        <v>209</v>
      </c>
      <c r="C72" s="72" t="s">
        <v>127</v>
      </c>
      <c r="D72" s="71" t="str">
        <f>_xlfn.XLOOKUP(E72,Catálogo!$C$4:$C$111,Catálogo!$B$4:$B$111)</f>
        <v>11.12</v>
      </c>
      <c r="E72" s="72" t="s">
        <v>81</v>
      </c>
      <c r="F72" s="59" t="s">
        <v>6</v>
      </c>
      <c r="G72" s="59" t="s">
        <v>11</v>
      </c>
      <c r="H72" s="59" t="s">
        <v>6</v>
      </c>
      <c r="I72" s="61">
        <v>45628</v>
      </c>
      <c r="J72" s="60">
        <v>45632</v>
      </c>
    </row>
    <row r="73" spans="1:10" ht="27.6" x14ac:dyDescent="0.3">
      <c r="A73" s="71">
        <v>74</v>
      </c>
      <c r="B73" s="72" t="s">
        <v>209</v>
      </c>
      <c r="C73" s="72" t="s">
        <v>128</v>
      </c>
      <c r="D73" s="71" t="str">
        <f>_xlfn.XLOOKUP(E73,Catálogo!$C$4:$C$111,Catálogo!$B$4:$B$111)</f>
        <v>12.1</v>
      </c>
      <c r="E73" s="72" t="s">
        <v>82</v>
      </c>
      <c r="F73" s="59" t="s">
        <v>6</v>
      </c>
      <c r="G73" s="59" t="s">
        <v>7</v>
      </c>
      <c r="H73" s="59" t="s">
        <v>6</v>
      </c>
      <c r="I73" s="60">
        <v>45577</v>
      </c>
      <c r="J73" s="60">
        <v>45577</v>
      </c>
    </row>
    <row r="74" spans="1:10" ht="41.4" x14ac:dyDescent="0.3">
      <c r="A74" s="71">
        <v>75</v>
      </c>
      <c r="B74" s="72" t="s">
        <v>209</v>
      </c>
      <c r="C74" s="72" t="s">
        <v>128</v>
      </c>
      <c r="D74" s="71" t="str">
        <f>_xlfn.XLOOKUP(E74,Catálogo!$C$4:$C$111,Catálogo!$B$4:$B$111)</f>
        <v>12.2</v>
      </c>
      <c r="E74" s="72" t="s">
        <v>83</v>
      </c>
      <c r="F74" s="59" t="s">
        <v>6</v>
      </c>
      <c r="G74" s="59" t="s">
        <v>7</v>
      </c>
      <c r="H74" s="59" t="s">
        <v>6</v>
      </c>
      <c r="I74" s="60">
        <v>45577</v>
      </c>
      <c r="J74" s="60">
        <v>45577</v>
      </c>
    </row>
    <row r="75" spans="1:10" x14ac:dyDescent="0.3">
      <c r="A75" s="71">
        <v>76</v>
      </c>
      <c r="B75" s="72" t="s">
        <v>209</v>
      </c>
      <c r="C75" s="72" t="s">
        <v>86</v>
      </c>
      <c r="D75" s="71" t="str">
        <f>_xlfn.XLOOKUP(E75,Catálogo!$C$4:$C$111,Catálogo!$B$4:$B$111)</f>
        <v>13.1</v>
      </c>
      <c r="E75" s="72" t="s">
        <v>196</v>
      </c>
      <c r="F75" s="59" t="s">
        <v>21</v>
      </c>
      <c r="G75" s="59" t="s">
        <v>85</v>
      </c>
      <c r="H75" s="59" t="s">
        <v>103</v>
      </c>
      <c r="I75" s="60">
        <v>45607</v>
      </c>
      <c r="J75" s="62">
        <v>45632</v>
      </c>
    </row>
    <row r="76" spans="1:10" x14ac:dyDescent="0.3">
      <c r="A76" s="71">
        <v>77</v>
      </c>
      <c r="B76" s="72" t="s">
        <v>209</v>
      </c>
      <c r="C76" s="72" t="s">
        <v>86</v>
      </c>
      <c r="D76" s="71" t="str">
        <f>_xlfn.XLOOKUP(E76,Catálogo!$C$4:$C$111,Catálogo!$B$4:$B$111)</f>
        <v>13.2</v>
      </c>
      <c r="E76" s="72" t="s">
        <v>86</v>
      </c>
      <c r="F76" s="59" t="s">
        <v>6</v>
      </c>
      <c r="G76" s="59" t="s">
        <v>60</v>
      </c>
      <c r="H76" s="59" t="s">
        <v>6</v>
      </c>
      <c r="I76" s="60">
        <v>45634</v>
      </c>
      <c r="J76" s="60">
        <v>45634</v>
      </c>
    </row>
    <row r="77" spans="1:10" ht="28.2" x14ac:dyDescent="0.3">
      <c r="A77" s="71">
        <v>78</v>
      </c>
      <c r="B77" s="69" t="s">
        <v>209</v>
      </c>
      <c r="C77" s="69" t="s">
        <v>129</v>
      </c>
      <c r="D77" s="71" t="str">
        <f>_xlfn.XLOOKUP(E77,Catálogo!$C$4:$C$111,Catálogo!$B$4:$B$111)</f>
        <v>14.1</v>
      </c>
      <c r="E77" s="69" t="s">
        <v>197</v>
      </c>
      <c r="F77" s="59" t="s">
        <v>6</v>
      </c>
      <c r="G77" s="59" t="s">
        <v>60</v>
      </c>
      <c r="H77" s="59" t="s">
        <v>93</v>
      </c>
      <c r="I77" s="62">
        <v>45605</v>
      </c>
      <c r="J77" s="62">
        <v>45612</v>
      </c>
    </row>
    <row r="78" spans="1:10" ht="28.2" x14ac:dyDescent="0.3">
      <c r="A78" s="71">
        <v>79</v>
      </c>
      <c r="B78" s="69" t="s">
        <v>209</v>
      </c>
      <c r="C78" s="69" t="s">
        <v>129</v>
      </c>
      <c r="D78" s="71" t="str">
        <f>_xlfn.XLOOKUP(E78,Catálogo!$C$4:$C$111,Catálogo!$B$4:$B$111)</f>
        <v>14.2</v>
      </c>
      <c r="E78" s="69" t="s">
        <v>198</v>
      </c>
      <c r="F78" s="59" t="s">
        <v>13</v>
      </c>
      <c r="G78" s="59" t="s">
        <v>16</v>
      </c>
      <c r="H78" s="59" t="s">
        <v>93</v>
      </c>
      <c r="I78" s="80">
        <v>45613</v>
      </c>
      <c r="J78" s="80">
        <v>45619</v>
      </c>
    </row>
    <row r="79" spans="1:10" ht="28.2" x14ac:dyDescent="0.3">
      <c r="A79" s="71">
        <v>80</v>
      </c>
      <c r="B79" s="69" t="s">
        <v>209</v>
      </c>
      <c r="C79" s="69" t="s">
        <v>129</v>
      </c>
      <c r="D79" s="71" t="str">
        <f>_xlfn.XLOOKUP(E79,Catálogo!$C$4:$C$111,Catálogo!$B$4:$B$111)</f>
        <v>14.3</v>
      </c>
      <c r="E79" s="69" t="s">
        <v>199</v>
      </c>
      <c r="F79" s="59" t="s">
        <v>6</v>
      </c>
      <c r="G79" s="59" t="s">
        <v>60</v>
      </c>
      <c r="H79" s="59" t="s">
        <v>6</v>
      </c>
      <c r="I79" s="80">
        <v>45613</v>
      </c>
      <c r="J79" s="80">
        <v>45626</v>
      </c>
    </row>
    <row r="80" spans="1:10" x14ac:dyDescent="0.3">
      <c r="A80" s="71">
        <v>81</v>
      </c>
      <c r="B80" s="69" t="s">
        <v>209</v>
      </c>
      <c r="C80" s="69" t="s">
        <v>129</v>
      </c>
      <c r="D80" s="71" t="str">
        <f>_xlfn.XLOOKUP(E80,Catálogo!$C$4:$C$111,Catálogo!$B$4:$B$111)</f>
        <v>14.4</v>
      </c>
      <c r="E80" s="69" t="s">
        <v>200</v>
      </c>
      <c r="F80" s="59" t="s">
        <v>6</v>
      </c>
      <c r="G80" s="59" t="s">
        <v>11</v>
      </c>
      <c r="H80" s="59" t="s">
        <v>6</v>
      </c>
      <c r="I80" s="80">
        <v>45634</v>
      </c>
      <c r="J80" s="80">
        <v>45635</v>
      </c>
    </row>
    <row r="81" spans="1:10" ht="28.2" x14ac:dyDescent="0.3">
      <c r="A81" s="71">
        <v>82</v>
      </c>
      <c r="B81" s="69" t="s">
        <v>209</v>
      </c>
      <c r="C81" s="69" t="s">
        <v>129</v>
      </c>
      <c r="D81" s="71" t="str">
        <f>_xlfn.XLOOKUP(E81,Catálogo!$C$4:$C$111,Catálogo!$B$4:$B$111)</f>
        <v>14.5</v>
      </c>
      <c r="E81" s="69" t="s">
        <v>201</v>
      </c>
      <c r="F81" s="59" t="s">
        <v>6</v>
      </c>
      <c r="G81" s="59" t="s">
        <v>7</v>
      </c>
      <c r="H81" s="59" t="s">
        <v>6</v>
      </c>
      <c r="I81" s="80">
        <v>45636</v>
      </c>
      <c r="J81" s="80">
        <v>45642</v>
      </c>
    </row>
    <row r="82" spans="1:10" ht="28.2" x14ac:dyDescent="0.3">
      <c r="A82" s="71">
        <v>83</v>
      </c>
      <c r="B82" s="69" t="s">
        <v>209</v>
      </c>
      <c r="C82" s="69" t="s">
        <v>129</v>
      </c>
      <c r="D82" s="71" t="str">
        <f>_xlfn.XLOOKUP(E82,Catálogo!$C$4:$C$111,Catálogo!$B$4:$B$111)</f>
        <v>14.6</v>
      </c>
      <c r="E82" s="69" t="s">
        <v>202</v>
      </c>
      <c r="F82" s="59" t="s">
        <v>6</v>
      </c>
      <c r="G82" s="59" t="s">
        <v>7</v>
      </c>
      <c r="H82" s="59" t="s">
        <v>93</v>
      </c>
      <c r="I82" s="80">
        <v>45636</v>
      </c>
      <c r="J82" s="80">
        <v>45642</v>
      </c>
    </row>
    <row r="83" spans="1:10" ht="27.6" x14ac:dyDescent="0.3">
      <c r="A83" s="71">
        <v>84</v>
      </c>
      <c r="B83" s="72" t="s">
        <v>209</v>
      </c>
      <c r="C83" s="72" t="s">
        <v>130</v>
      </c>
      <c r="D83" s="71" t="str">
        <f>_xlfn.XLOOKUP(E83,Catálogo!$C$4:$C$111,Catálogo!$B$4:$B$111)</f>
        <v>15.1</v>
      </c>
      <c r="E83" s="72" t="s">
        <v>87</v>
      </c>
      <c r="F83" s="59" t="s">
        <v>6</v>
      </c>
      <c r="G83" s="59" t="s">
        <v>60</v>
      </c>
      <c r="H83" s="59" t="s">
        <v>6</v>
      </c>
      <c r="I83" s="60">
        <v>45572</v>
      </c>
      <c r="J83" s="67">
        <v>45580</v>
      </c>
    </row>
    <row r="84" spans="1:10" ht="41.4" x14ac:dyDescent="0.3">
      <c r="A84" s="71">
        <v>85</v>
      </c>
      <c r="B84" s="72" t="s">
        <v>209</v>
      </c>
      <c r="C84" s="72" t="s">
        <v>130</v>
      </c>
      <c r="D84" s="71" t="str">
        <f>_xlfn.XLOOKUP(E84,Catálogo!$C$4:$C$111,Catálogo!$B$4:$B$111)</f>
        <v>15.2</v>
      </c>
      <c r="E84" s="72" t="s">
        <v>203</v>
      </c>
      <c r="F84" s="59" t="s">
        <v>21</v>
      </c>
      <c r="G84" s="59" t="s">
        <v>204</v>
      </c>
      <c r="H84" s="59" t="s">
        <v>93</v>
      </c>
      <c r="I84" s="61">
        <v>45581</v>
      </c>
      <c r="J84" s="67">
        <v>45586</v>
      </c>
    </row>
    <row r="85" spans="1:10" ht="41.4" x14ac:dyDescent="0.3">
      <c r="A85" s="71">
        <v>86</v>
      </c>
      <c r="B85" s="72" t="s">
        <v>209</v>
      </c>
      <c r="C85" s="72" t="s">
        <v>130</v>
      </c>
      <c r="D85" s="71" t="str">
        <f>_xlfn.XLOOKUP(E85,Catálogo!$C$4:$C$111,Catálogo!$B$4:$B$111)</f>
        <v>15.3</v>
      </c>
      <c r="E85" s="72" t="s">
        <v>205</v>
      </c>
      <c r="F85" s="59" t="s">
        <v>21</v>
      </c>
      <c r="G85" s="59" t="s">
        <v>89</v>
      </c>
      <c r="H85" s="59" t="s">
        <v>6</v>
      </c>
      <c r="I85" s="61">
        <v>45593</v>
      </c>
      <c r="J85" s="67">
        <v>45597</v>
      </c>
    </row>
    <row r="86" spans="1:10" ht="27.6" x14ac:dyDescent="0.3">
      <c r="A86" s="71">
        <v>87</v>
      </c>
      <c r="B86" s="72" t="s">
        <v>209</v>
      </c>
      <c r="C86" s="72" t="s">
        <v>130</v>
      </c>
      <c r="D86" s="71" t="str">
        <f>_xlfn.XLOOKUP(E86,Catálogo!$C$4:$C$111,Catálogo!$B$4:$B$111)</f>
        <v>15.4</v>
      </c>
      <c r="E86" s="72" t="s">
        <v>90</v>
      </c>
      <c r="F86" s="59" t="s">
        <v>6</v>
      </c>
      <c r="G86" s="59" t="s">
        <v>11</v>
      </c>
      <c r="H86" s="59" t="s">
        <v>6</v>
      </c>
      <c r="I86" s="61">
        <v>45572</v>
      </c>
      <c r="J86" s="62">
        <v>45590</v>
      </c>
    </row>
    <row r="87" spans="1:10" ht="41.4" x14ac:dyDescent="0.3">
      <c r="A87" s="71">
        <v>88</v>
      </c>
      <c r="B87" s="72" t="s">
        <v>209</v>
      </c>
      <c r="C87" s="72" t="s">
        <v>130</v>
      </c>
      <c r="D87" s="71" t="str">
        <f>_xlfn.XLOOKUP(E87,Catálogo!$C$4:$C$111,Catálogo!$B$4:$B$111)</f>
        <v>15.5</v>
      </c>
      <c r="E87" s="72" t="s">
        <v>206</v>
      </c>
      <c r="F87" s="59" t="s">
        <v>21</v>
      </c>
      <c r="G87" s="59" t="s">
        <v>204</v>
      </c>
      <c r="H87" s="59" t="s">
        <v>93</v>
      </c>
      <c r="I87" s="61">
        <v>45587</v>
      </c>
      <c r="J87" s="67">
        <v>45591</v>
      </c>
    </row>
    <row r="88" spans="1:10" ht="27.6" x14ac:dyDescent="0.3">
      <c r="A88" s="71">
        <v>89</v>
      </c>
      <c r="B88" s="72" t="s">
        <v>209</v>
      </c>
      <c r="C88" s="72" t="s">
        <v>130</v>
      </c>
      <c r="D88" s="71" t="str">
        <f>_xlfn.XLOOKUP(E88,Catálogo!$C$4:$C$111,Catálogo!$B$4:$B$111)</f>
        <v>15.6</v>
      </c>
      <c r="E88" s="72" t="s">
        <v>91</v>
      </c>
      <c r="F88" s="59" t="s">
        <v>6</v>
      </c>
      <c r="G88" s="59" t="s">
        <v>7</v>
      </c>
      <c r="H88" s="59" t="s">
        <v>6</v>
      </c>
      <c r="I88" s="61">
        <v>45598</v>
      </c>
      <c r="J88" s="60">
        <v>45602</v>
      </c>
    </row>
    <row r="89" spans="1:10" x14ac:dyDescent="0.3">
      <c r="A89" s="71">
        <v>90</v>
      </c>
      <c r="B89" s="72" t="s">
        <v>209</v>
      </c>
      <c r="C89" s="72" t="s">
        <v>131</v>
      </c>
      <c r="D89" s="71" t="str">
        <f>_xlfn.XLOOKUP(E89,Catálogo!$C$4:$C$111,Catálogo!$B$4:$B$111)</f>
        <v>16.1</v>
      </c>
      <c r="E89" s="72" t="s">
        <v>92</v>
      </c>
      <c r="F89" s="59" t="s">
        <v>13</v>
      </c>
      <c r="G89" s="59" t="s">
        <v>93</v>
      </c>
      <c r="H89" s="59" t="s">
        <v>93</v>
      </c>
      <c r="I89" s="60">
        <v>45582</v>
      </c>
      <c r="J89" s="62">
        <v>45588</v>
      </c>
    </row>
    <row r="90" spans="1:10" x14ac:dyDescent="0.3">
      <c r="A90" s="71">
        <v>91</v>
      </c>
      <c r="B90" s="72" t="s">
        <v>209</v>
      </c>
      <c r="C90" s="72" t="s">
        <v>131</v>
      </c>
      <c r="D90" s="71" t="str">
        <f>_xlfn.XLOOKUP(E90,Catálogo!$C$4:$C$111,Catálogo!$B$4:$B$111)</f>
        <v>16.2</v>
      </c>
      <c r="E90" s="72" t="s">
        <v>207</v>
      </c>
      <c r="F90" s="59" t="s">
        <v>6</v>
      </c>
      <c r="G90" s="59" t="s">
        <v>7</v>
      </c>
      <c r="H90" s="59" t="s">
        <v>6</v>
      </c>
      <c r="I90" s="60">
        <v>45589</v>
      </c>
      <c r="J90" s="62">
        <v>45596</v>
      </c>
    </row>
    <row r="91" spans="1:10" x14ac:dyDescent="0.3">
      <c r="A91" s="71">
        <v>92</v>
      </c>
      <c r="B91" s="72" t="s">
        <v>209</v>
      </c>
      <c r="C91" s="72" t="s">
        <v>131</v>
      </c>
      <c r="D91" s="71" t="str">
        <f>_xlfn.XLOOKUP(E91,Catálogo!$C$4:$C$111,Catálogo!$B$4:$B$111)</f>
        <v>16.3</v>
      </c>
      <c r="E91" s="72" t="s">
        <v>95</v>
      </c>
      <c r="F91" s="59" t="s">
        <v>21</v>
      </c>
      <c r="G91" s="59" t="s">
        <v>96</v>
      </c>
      <c r="H91" s="59" t="s">
        <v>93</v>
      </c>
      <c r="I91" s="60">
        <v>45588</v>
      </c>
      <c r="J91" s="62">
        <v>45594</v>
      </c>
    </row>
    <row r="92" spans="1:10" x14ac:dyDescent="0.3">
      <c r="A92" s="71">
        <v>93</v>
      </c>
      <c r="B92" s="72" t="s">
        <v>209</v>
      </c>
      <c r="C92" s="72" t="s">
        <v>131</v>
      </c>
      <c r="D92" s="71" t="str">
        <f>_xlfn.XLOOKUP(E92,Catálogo!$C$4:$C$111,Catálogo!$B$4:$B$111)</f>
        <v>16.4</v>
      </c>
      <c r="E92" s="72" t="s">
        <v>97</v>
      </c>
      <c r="F92" s="59" t="s">
        <v>13</v>
      </c>
      <c r="G92" s="59" t="s">
        <v>16</v>
      </c>
      <c r="H92" s="59" t="s">
        <v>103</v>
      </c>
      <c r="I92" s="60">
        <v>45607</v>
      </c>
      <c r="J92" s="62">
        <v>45614</v>
      </c>
    </row>
    <row r="93" spans="1:10" x14ac:dyDescent="0.3">
      <c r="A93" s="71">
        <v>94</v>
      </c>
      <c r="B93" s="72" t="s">
        <v>209</v>
      </c>
      <c r="C93" s="72" t="s">
        <v>131</v>
      </c>
      <c r="D93" s="71" t="str">
        <f>_xlfn.XLOOKUP(E93,Catálogo!$C$4:$C$111,Catálogo!$B$4:$B$111)</f>
        <v>16.5</v>
      </c>
      <c r="E93" s="72" t="s">
        <v>98</v>
      </c>
      <c r="F93" s="59" t="s">
        <v>13</v>
      </c>
      <c r="G93" s="59" t="s">
        <v>16</v>
      </c>
      <c r="H93" s="59" t="s">
        <v>6</v>
      </c>
      <c r="I93" s="60">
        <v>45634</v>
      </c>
      <c r="J93" s="60">
        <v>45635</v>
      </c>
    </row>
    <row r="94" spans="1:10" ht="27.6" x14ac:dyDescent="0.3">
      <c r="A94" s="71">
        <v>95</v>
      </c>
      <c r="B94" s="72" t="s">
        <v>209</v>
      </c>
      <c r="C94" s="72" t="s">
        <v>131</v>
      </c>
      <c r="D94" s="71" t="str">
        <f>_xlfn.XLOOKUP(E94,Catálogo!$C$4:$C$111,Catálogo!$B$4:$B$111)</f>
        <v>16.6</v>
      </c>
      <c r="E94" s="72" t="s">
        <v>99</v>
      </c>
      <c r="F94" s="59" t="s">
        <v>13</v>
      </c>
      <c r="G94" s="59" t="s">
        <v>16</v>
      </c>
      <c r="H94" s="59" t="s">
        <v>103</v>
      </c>
      <c r="I94" s="60">
        <v>45608</v>
      </c>
      <c r="J94" s="62">
        <v>45631</v>
      </c>
    </row>
    <row r="95" spans="1:10" ht="27.6" x14ac:dyDescent="0.3">
      <c r="A95" s="71">
        <v>96</v>
      </c>
      <c r="B95" s="72" t="s">
        <v>209</v>
      </c>
      <c r="C95" s="72" t="s">
        <v>131</v>
      </c>
      <c r="D95" s="71" t="str">
        <f>_xlfn.XLOOKUP(E95,Catálogo!$C$4:$C$111,Catálogo!$B$4:$B$111)</f>
        <v>16.7</v>
      </c>
      <c r="E95" s="72" t="s">
        <v>208</v>
      </c>
      <c r="F95" s="59" t="s">
        <v>13</v>
      </c>
      <c r="G95" s="59" t="s">
        <v>16</v>
      </c>
      <c r="H95" s="59" t="s">
        <v>103</v>
      </c>
      <c r="I95" s="60">
        <v>45609</v>
      </c>
      <c r="J95" s="81">
        <v>45632</v>
      </c>
    </row>
    <row r="96" spans="1:10" ht="27.6" x14ac:dyDescent="0.3">
      <c r="A96" s="71">
        <v>98</v>
      </c>
      <c r="B96" s="72" t="s">
        <v>209</v>
      </c>
      <c r="C96" s="72" t="s">
        <v>132</v>
      </c>
      <c r="D96" s="71" t="str">
        <f>_xlfn.XLOOKUP(E96,Catálogo!$C$4:$C$111,Catálogo!$B$4:$B$111)</f>
        <v>17.1</v>
      </c>
      <c r="E96" s="72" t="s">
        <v>102</v>
      </c>
      <c r="F96" s="59" t="s">
        <v>13</v>
      </c>
      <c r="G96" s="59" t="s">
        <v>103</v>
      </c>
      <c r="H96" s="59" t="s">
        <v>93</v>
      </c>
      <c r="I96" s="60">
        <v>45604</v>
      </c>
      <c r="J96" s="62">
        <v>45604</v>
      </c>
    </row>
    <row r="97" spans="1:10" ht="41.4" x14ac:dyDescent="0.3">
      <c r="A97" s="71">
        <v>99</v>
      </c>
      <c r="B97" s="72" t="s">
        <v>209</v>
      </c>
      <c r="C97" s="72" t="s">
        <v>132</v>
      </c>
      <c r="D97" s="71" t="str">
        <f>_xlfn.XLOOKUP(E97,Catálogo!$C$4:$C$111,Catálogo!$B$4:$B$111)</f>
        <v>17.2</v>
      </c>
      <c r="E97" s="72" t="s">
        <v>104</v>
      </c>
      <c r="F97" s="59" t="s">
        <v>6</v>
      </c>
      <c r="G97" s="59" t="s">
        <v>11</v>
      </c>
      <c r="H97" s="59" t="s">
        <v>6</v>
      </c>
      <c r="I97" s="60">
        <v>45600</v>
      </c>
      <c r="J97" s="62">
        <v>45604</v>
      </c>
    </row>
    <row r="98" spans="1:10" ht="27.6" x14ac:dyDescent="0.3">
      <c r="A98" s="71">
        <v>100</v>
      </c>
      <c r="B98" s="72" t="s">
        <v>209</v>
      </c>
      <c r="C98" s="72" t="s">
        <v>132</v>
      </c>
      <c r="D98" s="71" t="str">
        <f>_xlfn.XLOOKUP(E98,Catálogo!$C$4:$C$111,Catálogo!$B$4:$B$111)</f>
        <v>17.4</v>
      </c>
      <c r="E98" s="72" t="s">
        <v>105</v>
      </c>
      <c r="F98" s="59" t="s">
        <v>6</v>
      </c>
      <c r="G98" s="59" t="s">
        <v>60</v>
      </c>
      <c r="H98" s="59" t="s">
        <v>6</v>
      </c>
      <c r="I98" s="60">
        <v>45605</v>
      </c>
      <c r="J98" s="62">
        <v>45607</v>
      </c>
    </row>
    <row r="99" spans="1:10" ht="27.6" x14ac:dyDescent="0.3">
      <c r="A99" s="71">
        <v>101</v>
      </c>
      <c r="B99" s="72" t="s">
        <v>209</v>
      </c>
      <c r="C99" s="72" t="s">
        <v>132</v>
      </c>
      <c r="D99" s="71" t="str">
        <f>_xlfn.XLOOKUP(E99,Catálogo!$C$4:$C$111,Catálogo!$B$4:$B$111)</f>
        <v>17.5</v>
      </c>
      <c r="E99" s="72" t="s">
        <v>106</v>
      </c>
      <c r="F99" s="59" t="s">
        <v>6</v>
      </c>
      <c r="G99" s="59" t="s">
        <v>7</v>
      </c>
      <c r="H99" s="59" t="s">
        <v>6</v>
      </c>
      <c r="I99" s="60">
        <v>45607</v>
      </c>
      <c r="J99" s="62">
        <v>45607</v>
      </c>
    </row>
    <row r="100" spans="1:10" ht="27.6" x14ac:dyDescent="0.3">
      <c r="A100" s="71">
        <v>102</v>
      </c>
      <c r="B100" s="72" t="s">
        <v>209</v>
      </c>
      <c r="C100" s="72" t="s">
        <v>132</v>
      </c>
      <c r="D100" s="71" t="str">
        <f>_xlfn.XLOOKUP(E100,Catálogo!$C$4:$C$111,Catálogo!$B$4:$B$111)</f>
        <v>17.6</v>
      </c>
      <c r="E100" s="72" t="s">
        <v>107</v>
      </c>
      <c r="F100" s="59" t="s">
        <v>13</v>
      </c>
      <c r="G100" s="59" t="s">
        <v>31</v>
      </c>
      <c r="H100" s="59" t="s">
        <v>93</v>
      </c>
      <c r="I100" s="60">
        <v>45608</v>
      </c>
      <c r="J100" s="62">
        <v>45611</v>
      </c>
    </row>
    <row r="101" spans="1:10" ht="41.4" x14ac:dyDescent="0.3">
      <c r="A101" s="71">
        <v>103</v>
      </c>
      <c r="B101" s="72" t="s">
        <v>209</v>
      </c>
      <c r="C101" s="72" t="s">
        <v>132</v>
      </c>
      <c r="D101" s="71" t="str">
        <f>_xlfn.XLOOKUP(E101,Catálogo!$C$4:$C$111,Catálogo!$B$4:$B$111)</f>
        <v>17.7</v>
      </c>
      <c r="E101" s="72" t="s">
        <v>108</v>
      </c>
      <c r="F101" s="59" t="s">
        <v>6</v>
      </c>
      <c r="G101" s="59" t="s">
        <v>11</v>
      </c>
      <c r="H101" s="59" t="s">
        <v>6</v>
      </c>
      <c r="I101" s="60">
        <v>45636</v>
      </c>
      <c r="J101" s="60">
        <v>45636</v>
      </c>
    </row>
    <row r="102" spans="1:10" ht="27.6" x14ac:dyDescent="0.3">
      <c r="A102" s="71">
        <v>104</v>
      </c>
      <c r="B102" s="72" t="s">
        <v>209</v>
      </c>
      <c r="C102" s="72" t="s">
        <v>132</v>
      </c>
      <c r="D102" s="71" t="str">
        <f>_xlfn.XLOOKUP(E102,Catálogo!$C$4:$C$111,Catálogo!$B$4:$B$111)</f>
        <v>17.8</v>
      </c>
      <c r="E102" s="72" t="s">
        <v>109</v>
      </c>
      <c r="F102" s="59" t="s">
        <v>6</v>
      </c>
      <c r="G102" s="59" t="s">
        <v>11</v>
      </c>
      <c r="H102" s="59" t="s">
        <v>6</v>
      </c>
      <c r="I102" s="60">
        <v>45636</v>
      </c>
      <c r="J102" s="60">
        <v>45636</v>
      </c>
    </row>
    <row r="103" spans="1:10" ht="41.4" x14ac:dyDescent="0.3">
      <c r="A103" s="71">
        <v>105</v>
      </c>
      <c r="B103" s="72" t="s">
        <v>209</v>
      </c>
      <c r="C103" s="72" t="s">
        <v>132</v>
      </c>
      <c r="D103" s="71" t="str">
        <f>_xlfn.XLOOKUP(E103,Catálogo!$C$4:$C$111,Catálogo!$B$4:$B$111)</f>
        <v>17.9</v>
      </c>
      <c r="E103" s="72" t="s">
        <v>110</v>
      </c>
      <c r="F103" s="59" t="s">
        <v>6</v>
      </c>
      <c r="G103" s="59" t="s">
        <v>11</v>
      </c>
      <c r="H103" s="59" t="s">
        <v>6</v>
      </c>
      <c r="I103" s="60">
        <v>45636</v>
      </c>
      <c r="J103" s="60">
        <v>45636</v>
      </c>
    </row>
    <row r="104" spans="1:10" x14ac:dyDescent="0.3">
      <c r="A104" s="71">
        <v>106</v>
      </c>
      <c r="B104" s="72" t="s">
        <v>209</v>
      </c>
      <c r="C104" s="72" t="s">
        <v>132</v>
      </c>
      <c r="D104" s="71" t="str">
        <f>_xlfn.XLOOKUP(E104,Catálogo!$C$4:$C$111,Catálogo!$B$4:$B$111)</f>
        <v>17.10</v>
      </c>
      <c r="E104" s="72" t="s">
        <v>111</v>
      </c>
      <c r="F104" s="59" t="s">
        <v>6</v>
      </c>
      <c r="G104" s="59" t="s">
        <v>11</v>
      </c>
      <c r="H104" s="59" t="s">
        <v>6</v>
      </c>
      <c r="I104" s="60">
        <v>45637</v>
      </c>
      <c r="J104" s="60">
        <v>45637</v>
      </c>
    </row>
  </sheetData>
  <autoFilter ref="A1:J104" xr:uid="{00000000-0001-0000-0000-000000000000}"/>
  <pageMargins left="0.7" right="0.7" top="0.75" bottom="0.75" header="0.3" footer="0.3"/>
  <pageSetup scale="4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392BCC-01F5-4294-BF31-C9E69FA177D5}">
  <dimension ref="A1:H111"/>
  <sheetViews>
    <sheetView topLeftCell="A64" workbookViewId="0">
      <selection activeCell="G1" sqref="G1:H1048576"/>
    </sheetView>
  </sheetViews>
  <sheetFormatPr baseColWidth="10" defaultColWidth="8.88671875" defaultRowHeight="14.4" x14ac:dyDescent="0.3"/>
  <cols>
    <col min="1" max="1" width="30.5546875" customWidth="1"/>
    <col min="2" max="2" width="11.44140625" style="2" customWidth="1"/>
    <col min="3" max="3" width="57.6640625" customWidth="1"/>
    <col min="4" max="6" width="17.5546875" style="18" customWidth="1"/>
    <col min="7" max="8" width="8.88671875" hidden="1" customWidth="1"/>
  </cols>
  <sheetData>
    <row r="1" spans="1:8" ht="21" x14ac:dyDescent="0.3">
      <c r="A1" s="6"/>
      <c r="B1" s="12"/>
      <c r="C1" s="7" t="s">
        <v>212</v>
      </c>
      <c r="D1" s="16"/>
      <c r="E1" s="16"/>
      <c r="F1" s="16"/>
    </row>
    <row r="2" spans="1:8" x14ac:dyDescent="0.3">
      <c r="A2" s="11"/>
      <c r="B2" s="13"/>
      <c r="C2" s="11"/>
      <c r="D2" s="17"/>
      <c r="E2" s="17"/>
      <c r="F2" s="17"/>
    </row>
    <row r="3" spans="1:8" x14ac:dyDescent="0.3">
      <c r="A3" s="8" t="s">
        <v>137</v>
      </c>
      <c r="B3" s="3" t="s">
        <v>138</v>
      </c>
      <c r="C3" s="5" t="s">
        <v>0</v>
      </c>
      <c r="D3" s="1" t="s">
        <v>1</v>
      </c>
      <c r="E3" s="1" t="s">
        <v>2</v>
      </c>
      <c r="F3" s="1" t="s">
        <v>213</v>
      </c>
    </row>
    <row r="4" spans="1:8" x14ac:dyDescent="0.3">
      <c r="A4" s="26" t="s">
        <v>117</v>
      </c>
      <c r="B4" s="27" t="str">
        <f t="shared" ref="B4:B37" si="0">CONCATENATE(G4,".",H4)</f>
        <v>1.1</v>
      </c>
      <c r="C4" s="49" t="s">
        <v>5</v>
      </c>
      <c r="D4" s="29" t="s">
        <v>6</v>
      </c>
      <c r="E4" s="30" t="s">
        <v>7</v>
      </c>
      <c r="F4" s="30" t="s">
        <v>6</v>
      </c>
      <c r="G4">
        <f>VLOOKUP(A4,Hoja1!$A$93:$B$109,2,FALSE)</f>
        <v>1</v>
      </c>
      <c r="H4">
        <f>COUNTIF($G$4:G4,G4)</f>
        <v>1</v>
      </c>
    </row>
    <row r="5" spans="1:8" ht="27.6" x14ac:dyDescent="0.3">
      <c r="A5" s="26" t="s">
        <v>117</v>
      </c>
      <c r="B5" s="48" t="str">
        <f t="shared" si="0"/>
        <v>1.2</v>
      </c>
      <c r="C5" s="26" t="s">
        <v>142</v>
      </c>
      <c r="D5" s="29" t="s">
        <v>13</v>
      </c>
      <c r="E5" s="30" t="s">
        <v>7</v>
      </c>
      <c r="F5" s="30" t="s">
        <v>134</v>
      </c>
      <c r="G5">
        <f>VLOOKUP(A5,Hoja1!$A$93:$B$109,2,FALSE)</f>
        <v>1</v>
      </c>
      <c r="H5">
        <f>COUNTIF($G$4:G5,G5)</f>
        <v>2</v>
      </c>
    </row>
    <row r="6" spans="1:8" ht="27.6" x14ac:dyDescent="0.3">
      <c r="A6" s="26" t="s">
        <v>117</v>
      </c>
      <c r="B6" s="48" t="str">
        <f t="shared" si="0"/>
        <v>1.3</v>
      </c>
      <c r="C6" s="31" t="s">
        <v>143</v>
      </c>
      <c r="D6" s="29" t="s">
        <v>6</v>
      </c>
      <c r="E6" s="30" t="s">
        <v>7</v>
      </c>
      <c r="F6" s="30" t="s">
        <v>6</v>
      </c>
      <c r="G6">
        <f>VLOOKUP(A6,Hoja1!$A$93:$B$109,2,FALSE)</f>
        <v>1</v>
      </c>
      <c r="H6">
        <f>COUNTIF($G$4:G6,G6)</f>
        <v>3</v>
      </c>
    </row>
    <row r="7" spans="1:8" ht="27.6" x14ac:dyDescent="0.3">
      <c r="A7" s="26" t="s">
        <v>117</v>
      </c>
      <c r="B7" s="48" t="str">
        <f t="shared" si="0"/>
        <v>1.4</v>
      </c>
      <c r="C7" s="31" t="s">
        <v>144</v>
      </c>
      <c r="D7" s="29" t="s">
        <v>21</v>
      </c>
      <c r="E7" s="30" t="s">
        <v>145</v>
      </c>
      <c r="F7" s="30" t="s">
        <v>45</v>
      </c>
      <c r="G7">
        <f>VLOOKUP(A7,Hoja1!$A$93:$B$109,2,FALSE)</f>
        <v>1</v>
      </c>
      <c r="H7">
        <f>COUNTIF($G$4:G7,G7)</f>
        <v>4</v>
      </c>
    </row>
    <row r="8" spans="1:8" ht="27.6" x14ac:dyDescent="0.3">
      <c r="A8" s="26" t="s">
        <v>117</v>
      </c>
      <c r="B8" s="48" t="str">
        <f t="shared" si="0"/>
        <v>1.5</v>
      </c>
      <c r="C8" s="31" t="s">
        <v>146</v>
      </c>
      <c r="D8" s="29" t="s">
        <v>21</v>
      </c>
      <c r="E8" s="30" t="s">
        <v>145</v>
      </c>
      <c r="F8" s="30" t="s">
        <v>6</v>
      </c>
      <c r="G8">
        <f>VLOOKUP(A8,Hoja1!$A$93:$B$109,2,FALSE)</f>
        <v>1</v>
      </c>
      <c r="H8">
        <f>COUNTIF($G$4:G8,G8)</f>
        <v>5</v>
      </c>
    </row>
    <row r="9" spans="1:8" ht="27.6" x14ac:dyDescent="0.3">
      <c r="A9" s="26" t="s">
        <v>118</v>
      </c>
      <c r="B9" s="48" t="str">
        <f t="shared" si="0"/>
        <v>2.1</v>
      </c>
      <c r="C9" s="32" t="s">
        <v>9</v>
      </c>
      <c r="D9" s="33" t="s">
        <v>6</v>
      </c>
      <c r="E9" s="34" t="s">
        <v>7</v>
      </c>
      <c r="F9" s="34" t="s">
        <v>6</v>
      </c>
      <c r="G9">
        <f>VLOOKUP(A9,Hoja1!$A$93:$B$109,2,FALSE)</f>
        <v>2</v>
      </c>
      <c r="H9">
        <f>COUNTIF($G$4:G9,G9)</f>
        <v>1</v>
      </c>
    </row>
    <row r="10" spans="1:8" ht="27.6" x14ac:dyDescent="0.3">
      <c r="A10" s="26" t="s">
        <v>118</v>
      </c>
      <c r="B10" s="48" t="str">
        <f t="shared" si="0"/>
        <v>2.2</v>
      </c>
      <c r="C10" s="32" t="s">
        <v>217</v>
      </c>
      <c r="D10" s="33" t="s">
        <v>6</v>
      </c>
      <c r="E10" s="34" t="s">
        <v>11</v>
      </c>
      <c r="F10" s="34" t="s">
        <v>6</v>
      </c>
      <c r="G10">
        <f>VLOOKUP(A10,Hoja1!$A$93:$B$109,2,FALSE)</f>
        <v>2</v>
      </c>
      <c r="H10">
        <f>COUNTIF($G$4:G10,G10)</f>
        <v>2</v>
      </c>
    </row>
    <row r="11" spans="1:8" ht="27.6" x14ac:dyDescent="0.3">
      <c r="A11" s="26" t="s">
        <v>118</v>
      </c>
      <c r="B11" s="48" t="str">
        <f t="shared" si="0"/>
        <v>2.3</v>
      </c>
      <c r="C11" s="32" t="s">
        <v>10</v>
      </c>
      <c r="D11" s="33" t="s">
        <v>6</v>
      </c>
      <c r="E11" s="34" t="s">
        <v>11</v>
      </c>
      <c r="F11" s="34" t="s">
        <v>6</v>
      </c>
      <c r="G11">
        <f>VLOOKUP(A11,Hoja1!$A$93:$B$109,2,FALSE)</f>
        <v>2</v>
      </c>
      <c r="H11">
        <f>COUNTIF($G$4:G11,G11)</f>
        <v>3</v>
      </c>
    </row>
    <row r="12" spans="1:8" ht="27.6" x14ac:dyDescent="0.3">
      <c r="A12" s="26" t="s">
        <v>118</v>
      </c>
      <c r="B12" s="48" t="str">
        <f t="shared" si="0"/>
        <v>2.4</v>
      </c>
      <c r="C12" s="32" t="s">
        <v>216</v>
      </c>
      <c r="D12" s="33" t="s">
        <v>6</v>
      </c>
      <c r="E12" s="34" t="s">
        <v>11</v>
      </c>
      <c r="F12" s="34" t="s">
        <v>6</v>
      </c>
      <c r="G12">
        <f>VLOOKUP(A12,Hoja1!$A$93:$B$109,2,FALSE)</f>
        <v>2</v>
      </c>
      <c r="H12">
        <f>COUNTIF($G$4:G12,G12)</f>
        <v>4</v>
      </c>
    </row>
    <row r="13" spans="1:8" ht="27.6" x14ac:dyDescent="0.3">
      <c r="A13" s="35" t="s">
        <v>118</v>
      </c>
      <c r="B13" s="48" t="str">
        <f t="shared" si="0"/>
        <v>2.5</v>
      </c>
      <c r="C13" s="36" t="s">
        <v>12</v>
      </c>
      <c r="D13" s="33" t="s">
        <v>13</v>
      </c>
      <c r="E13" s="34" t="s">
        <v>14</v>
      </c>
      <c r="F13" s="34" t="s">
        <v>103</v>
      </c>
      <c r="G13">
        <f>VLOOKUP(A13,Hoja1!$A$93:$B$109,2,FALSE)</f>
        <v>2</v>
      </c>
      <c r="H13">
        <f>COUNTIF($G$4:G13,G13)</f>
        <v>5</v>
      </c>
    </row>
    <row r="14" spans="1:8" ht="27.6" x14ac:dyDescent="0.3">
      <c r="A14" s="35" t="s">
        <v>118</v>
      </c>
      <c r="B14" s="48" t="str">
        <f t="shared" si="0"/>
        <v>2.6</v>
      </c>
      <c r="C14" s="36" t="s">
        <v>15</v>
      </c>
      <c r="D14" s="33" t="s">
        <v>13</v>
      </c>
      <c r="E14" s="34" t="s">
        <v>16</v>
      </c>
      <c r="F14" s="34" t="s">
        <v>103</v>
      </c>
      <c r="G14">
        <f>VLOOKUP(A14,Hoja1!$A$93:$B$109,2,FALSE)</f>
        <v>2</v>
      </c>
      <c r="H14">
        <f>COUNTIF($G$4:G14,G14)</f>
        <v>6</v>
      </c>
    </row>
    <row r="15" spans="1:8" ht="27.6" x14ac:dyDescent="0.3">
      <c r="A15" s="54" t="s">
        <v>118</v>
      </c>
      <c r="B15" s="48" t="str">
        <f t="shared" si="0"/>
        <v>2.7</v>
      </c>
      <c r="C15" s="36" t="s">
        <v>211</v>
      </c>
      <c r="D15" s="50" t="s">
        <v>6</v>
      </c>
      <c r="E15" s="50" t="s">
        <v>11</v>
      </c>
      <c r="F15" s="50" t="s">
        <v>6</v>
      </c>
      <c r="G15">
        <f>VLOOKUP(A15,Hoja1!$A$93:$B$109,2,FALSE)</f>
        <v>2</v>
      </c>
      <c r="H15">
        <f>COUNTIF($G$4:G15,G15)</f>
        <v>7</v>
      </c>
    </row>
    <row r="16" spans="1:8" ht="27.6" x14ac:dyDescent="0.3">
      <c r="A16" s="26" t="s">
        <v>119</v>
      </c>
      <c r="B16" s="48" t="str">
        <f t="shared" si="0"/>
        <v>3.1</v>
      </c>
      <c r="C16" s="32" t="s">
        <v>17</v>
      </c>
      <c r="D16" s="29" t="s">
        <v>13</v>
      </c>
      <c r="E16" s="30" t="s">
        <v>18</v>
      </c>
      <c r="F16" s="30" t="s">
        <v>18</v>
      </c>
      <c r="G16">
        <f>VLOOKUP(A16,Hoja1!$A$93:$B$109,2,FALSE)</f>
        <v>3</v>
      </c>
      <c r="H16">
        <f>COUNTIF($G$4:G16,G16)</f>
        <v>1</v>
      </c>
    </row>
    <row r="17" spans="1:8" ht="27.6" x14ac:dyDescent="0.3">
      <c r="A17" s="26" t="s">
        <v>120</v>
      </c>
      <c r="B17" s="48" t="str">
        <f t="shared" si="0"/>
        <v>4.1</v>
      </c>
      <c r="C17" s="32" t="s">
        <v>19</v>
      </c>
      <c r="D17" s="33" t="s">
        <v>6</v>
      </c>
      <c r="E17" s="34" t="s">
        <v>7</v>
      </c>
      <c r="F17" s="34" t="s">
        <v>6</v>
      </c>
      <c r="G17">
        <f>VLOOKUP(A17,Hoja1!$A$93:$B$109,2,FALSE)</f>
        <v>4</v>
      </c>
      <c r="H17">
        <f>COUNTIF($G$4:G17,G17)</f>
        <v>1</v>
      </c>
    </row>
    <row r="18" spans="1:8" ht="27.6" x14ac:dyDescent="0.3">
      <c r="A18" s="26" t="s">
        <v>120</v>
      </c>
      <c r="B18" s="48" t="str">
        <f t="shared" si="0"/>
        <v>4.2</v>
      </c>
      <c r="C18" s="32" t="s">
        <v>20</v>
      </c>
      <c r="D18" s="33" t="s">
        <v>21</v>
      </c>
      <c r="E18" s="34" t="s">
        <v>22</v>
      </c>
      <c r="F18" s="34" t="s">
        <v>6</v>
      </c>
      <c r="G18">
        <f>VLOOKUP(A18,Hoja1!$A$93:$B$109,2,FALSE)</f>
        <v>4</v>
      </c>
      <c r="H18">
        <f>COUNTIF($G$4:G18,G18)</f>
        <v>2</v>
      </c>
    </row>
    <row r="19" spans="1:8" ht="27.6" x14ac:dyDescent="0.3">
      <c r="A19" s="26" t="s">
        <v>120</v>
      </c>
      <c r="B19" s="48" t="str">
        <f t="shared" si="0"/>
        <v>4.3</v>
      </c>
      <c r="C19" s="32" t="s">
        <v>23</v>
      </c>
      <c r="D19" s="29" t="s">
        <v>21</v>
      </c>
      <c r="E19" s="30" t="s">
        <v>22</v>
      </c>
      <c r="F19" s="34" t="s">
        <v>6</v>
      </c>
      <c r="G19">
        <f>VLOOKUP(A19,Hoja1!$A$93:$B$109,2,FALSE)</f>
        <v>4</v>
      </c>
      <c r="H19">
        <f>COUNTIF($G$4:G19,G19)</f>
        <v>3</v>
      </c>
    </row>
    <row r="20" spans="1:8" ht="27.6" x14ac:dyDescent="0.3">
      <c r="A20" s="26" t="s">
        <v>120</v>
      </c>
      <c r="B20" s="48" t="str">
        <f t="shared" si="0"/>
        <v>4.4</v>
      </c>
      <c r="C20" s="36" t="s">
        <v>147</v>
      </c>
      <c r="D20" s="33" t="s">
        <v>21</v>
      </c>
      <c r="E20" s="34" t="s">
        <v>25</v>
      </c>
      <c r="F20" s="30" t="s">
        <v>103</v>
      </c>
      <c r="G20">
        <f>VLOOKUP(A20,Hoja1!$A$93:$B$109,2,FALSE)</f>
        <v>4</v>
      </c>
      <c r="H20">
        <f>COUNTIF($G$4:G20,G20)</f>
        <v>4</v>
      </c>
    </row>
    <row r="21" spans="1:8" ht="27.6" x14ac:dyDescent="0.3">
      <c r="A21" s="26" t="s">
        <v>120</v>
      </c>
      <c r="B21" s="48" t="str">
        <f t="shared" si="0"/>
        <v>4.5</v>
      </c>
      <c r="C21" s="36" t="s">
        <v>148</v>
      </c>
      <c r="D21" s="33" t="s">
        <v>21</v>
      </c>
      <c r="E21" s="34" t="s">
        <v>25</v>
      </c>
      <c r="F21" s="30" t="s">
        <v>103</v>
      </c>
      <c r="G21">
        <f>VLOOKUP(A21,Hoja1!$A$93:$B$109,2,FALSE)</f>
        <v>4</v>
      </c>
      <c r="H21">
        <f>COUNTIF($G$4:G21,G21)</f>
        <v>5</v>
      </c>
    </row>
    <row r="22" spans="1:8" ht="27.6" x14ac:dyDescent="0.3">
      <c r="A22" s="26" t="s">
        <v>120</v>
      </c>
      <c r="B22" s="48" t="str">
        <f t="shared" si="0"/>
        <v>4.6</v>
      </c>
      <c r="C22" s="32" t="s">
        <v>26</v>
      </c>
      <c r="D22" s="29" t="s">
        <v>13</v>
      </c>
      <c r="E22" s="30" t="s">
        <v>27</v>
      </c>
      <c r="F22" s="30" t="s">
        <v>103</v>
      </c>
      <c r="G22">
        <f>VLOOKUP(A22,Hoja1!$A$93:$B$109,2,FALSE)</f>
        <v>4</v>
      </c>
      <c r="H22">
        <f>COUNTIF($G$4:G22,G22)</f>
        <v>6</v>
      </c>
    </row>
    <row r="23" spans="1:8" x14ac:dyDescent="0.3">
      <c r="A23" s="26" t="s">
        <v>120</v>
      </c>
      <c r="B23" s="48" t="str">
        <f t="shared" si="0"/>
        <v>4.7</v>
      </c>
      <c r="C23" s="32" t="s">
        <v>28</v>
      </c>
      <c r="D23" s="33" t="s">
        <v>13</v>
      </c>
      <c r="E23" s="34" t="s">
        <v>29</v>
      </c>
      <c r="F23" s="30" t="s">
        <v>103</v>
      </c>
      <c r="G23">
        <f>VLOOKUP(A23,Hoja1!$A$93:$B$109,2,FALSE)</f>
        <v>4</v>
      </c>
      <c r="H23">
        <f>COUNTIF($G$4:G23,G23)</f>
        <v>7</v>
      </c>
    </row>
    <row r="24" spans="1:8" ht="27.6" x14ac:dyDescent="0.3">
      <c r="A24" s="26" t="s">
        <v>121</v>
      </c>
      <c r="B24" s="48" t="str">
        <f t="shared" si="0"/>
        <v>5.1</v>
      </c>
      <c r="C24" s="32" t="s">
        <v>30</v>
      </c>
      <c r="D24" s="33" t="s">
        <v>13</v>
      </c>
      <c r="E24" s="34" t="s">
        <v>149</v>
      </c>
      <c r="F24" s="34" t="s">
        <v>103</v>
      </c>
      <c r="G24">
        <f>VLOOKUP(A24,Hoja1!$A$93:$B$109,2,FALSE)</f>
        <v>5</v>
      </c>
      <c r="H24">
        <f>COUNTIF($G$4:G24,G24)</f>
        <v>1</v>
      </c>
    </row>
    <row r="25" spans="1:8" ht="27.6" x14ac:dyDescent="0.3">
      <c r="A25" s="26" t="s">
        <v>121</v>
      </c>
      <c r="B25" s="48" t="str">
        <f t="shared" si="0"/>
        <v>5.2</v>
      </c>
      <c r="C25" s="32" t="s">
        <v>32</v>
      </c>
      <c r="D25" s="33" t="s">
        <v>13</v>
      </c>
      <c r="E25" s="34" t="s">
        <v>31</v>
      </c>
      <c r="F25" s="34" t="s">
        <v>93</v>
      </c>
      <c r="G25">
        <f>VLOOKUP(A25,Hoja1!$A$93:$B$109,2,FALSE)</f>
        <v>5</v>
      </c>
      <c r="H25">
        <f>COUNTIF($G$4:G25,G25)</f>
        <v>2</v>
      </c>
    </row>
    <row r="26" spans="1:8" ht="41.4" x14ac:dyDescent="0.3">
      <c r="A26" s="26" t="s">
        <v>121</v>
      </c>
      <c r="B26" s="48" t="str">
        <f t="shared" si="0"/>
        <v>5.3</v>
      </c>
      <c r="C26" s="32" t="s">
        <v>150</v>
      </c>
      <c r="D26" s="33" t="s">
        <v>13</v>
      </c>
      <c r="E26" s="34" t="s">
        <v>31</v>
      </c>
      <c r="F26" s="34" t="s">
        <v>103</v>
      </c>
      <c r="G26">
        <f>VLOOKUP(A26,Hoja1!$A$93:$B$109,2,FALSE)</f>
        <v>5</v>
      </c>
      <c r="H26">
        <f>COUNTIF($G$4:G26,G26)</f>
        <v>3</v>
      </c>
    </row>
    <row r="27" spans="1:8" ht="27.6" x14ac:dyDescent="0.3">
      <c r="A27" s="26" t="s">
        <v>121</v>
      </c>
      <c r="B27" s="48" t="str">
        <f t="shared" si="0"/>
        <v>5.4</v>
      </c>
      <c r="C27" s="32" t="s">
        <v>151</v>
      </c>
      <c r="D27" s="33" t="s">
        <v>13</v>
      </c>
      <c r="E27" s="34" t="s">
        <v>31</v>
      </c>
      <c r="F27" s="34" t="s">
        <v>103</v>
      </c>
      <c r="G27">
        <f>VLOOKUP(A27,Hoja1!$A$93:$B$109,2,FALSE)</f>
        <v>5</v>
      </c>
      <c r="H27">
        <f>COUNTIF($G$4:G27,G27)</f>
        <v>4</v>
      </c>
    </row>
    <row r="28" spans="1:8" ht="27.6" x14ac:dyDescent="0.3">
      <c r="A28" s="37" t="s">
        <v>121</v>
      </c>
      <c r="B28" s="48" t="str">
        <f t="shared" si="0"/>
        <v>5.5</v>
      </c>
      <c r="C28" s="37" t="s">
        <v>152</v>
      </c>
      <c r="D28" s="33" t="s">
        <v>13</v>
      </c>
      <c r="E28" s="34" t="s">
        <v>16</v>
      </c>
      <c r="F28" s="34" t="s">
        <v>103</v>
      </c>
      <c r="G28">
        <f>VLOOKUP(A28,Hoja1!$A$93:$B$109,2,FALSE)</f>
        <v>5</v>
      </c>
      <c r="H28">
        <f>COUNTIF($G$4:G28,G28)</f>
        <v>5</v>
      </c>
    </row>
    <row r="29" spans="1:8" x14ac:dyDescent="0.3">
      <c r="A29" s="38" t="s">
        <v>121</v>
      </c>
      <c r="B29" s="48" t="str">
        <f t="shared" si="0"/>
        <v>5.6</v>
      </c>
      <c r="C29" s="28" t="s">
        <v>35</v>
      </c>
      <c r="D29" s="33" t="s">
        <v>13</v>
      </c>
      <c r="E29" s="34" t="s">
        <v>16</v>
      </c>
      <c r="F29" s="34" t="s">
        <v>103</v>
      </c>
      <c r="G29">
        <f>VLOOKUP(A29,Hoja1!$A$93:$B$109,2,FALSE)</f>
        <v>5</v>
      </c>
      <c r="H29">
        <f>COUNTIF($G$4:G29,G29)</f>
        <v>6</v>
      </c>
    </row>
    <row r="30" spans="1:8" ht="41.4" x14ac:dyDescent="0.3">
      <c r="A30" s="39" t="s">
        <v>121</v>
      </c>
      <c r="B30" s="48" t="str">
        <f t="shared" si="0"/>
        <v>5.7</v>
      </c>
      <c r="C30" s="26" t="s">
        <v>153</v>
      </c>
      <c r="D30" s="33" t="s">
        <v>13</v>
      </c>
      <c r="E30" s="34" t="s">
        <v>16</v>
      </c>
      <c r="F30" s="34" t="s">
        <v>103</v>
      </c>
      <c r="G30">
        <f>VLOOKUP(A30,Hoja1!$A$93:$B$109,2,FALSE)</f>
        <v>5</v>
      </c>
      <c r="H30">
        <f>COUNTIF($G$4:G30,G30)</f>
        <v>7</v>
      </c>
    </row>
    <row r="31" spans="1:8" ht="55.2" x14ac:dyDescent="0.3">
      <c r="A31" s="26" t="s">
        <v>121</v>
      </c>
      <c r="B31" s="48" t="str">
        <f t="shared" si="0"/>
        <v>5.8</v>
      </c>
      <c r="C31" s="32" t="s">
        <v>154</v>
      </c>
      <c r="D31" s="33" t="s">
        <v>13</v>
      </c>
      <c r="E31" s="34" t="s">
        <v>16</v>
      </c>
      <c r="F31" s="34" t="s">
        <v>103</v>
      </c>
      <c r="G31">
        <f>VLOOKUP(A31,Hoja1!$A$93:$B$109,2,FALSE)</f>
        <v>5</v>
      </c>
      <c r="H31">
        <f>COUNTIF($G$4:G31,G31)</f>
        <v>8</v>
      </c>
    </row>
    <row r="32" spans="1:8" ht="41.4" x14ac:dyDescent="0.3">
      <c r="A32" s="26" t="s">
        <v>121</v>
      </c>
      <c r="B32" s="48" t="str">
        <f t="shared" si="0"/>
        <v>5.9</v>
      </c>
      <c r="C32" s="32" t="s">
        <v>155</v>
      </c>
      <c r="D32" s="55" t="s">
        <v>21</v>
      </c>
      <c r="E32" s="56" t="s">
        <v>156</v>
      </c>
      <c r="F32" s="55" t="s">
        <v>103</v>
      </c>
      <c r="G32">
        <f>VLOOKUP(A32,Hoja1!$A$93:$B$109,2,FALSE)</f>
        <v>5</v>
      </c>
      <c r="H32">
        <f>COUNTIF($G$4:G32,G32)</f>
        <v>9</v>
      </c>
    </row>
    <row r="33" spans="1:8" ht="27.6" x14ac:dyDescent="0.3">
      <c r="A33" s="26" t="s">
        <v>121</v>
      </c>
      <c r="B33" s="48" t="str">
        <f t="shared" si="0"/>
        <v>5.10</v>
      </c>
      <c r="C33" s="32" t="s">
        <v>157</v>
      </c>
      <c r="D33" s="58" t="s">
        <v>13</v>
      </c>
      <c r="E33" s="57" t="s">
        <v>16</v>
      </c>
      <c r="F33" s="57" t="s">
        <v>103</v>
      </c>
      <c r="G33">
        <f>VLOOKUP(A33,Hoja1!$A$93:$B$109,2,FALSE)</f>
        <v>5</v>
      </c>
      <c r="H33">
        <f>COUNTIF($G$4:G33,G33)</f>
        <v>10</v>
      </c>
    </row>
    <row r="34" spans="1:8" ht="27.6" x14ac:dyDescent="0.3">
      <c r="A34" s="26" t="s">
        <v>121</v>
      </c>
      <c r="B34" s="48" t="str">
        <f t="shared" si="0"/>
        <v>5.11</v>
      </c>
      <c r="C34" s="32" t="s">
        <v>158</v>
      </c>
      <c r="D34" s="29" t="s">
        <v>13</v>
      </c>
      <c r="E34" s="30" t="s">
        <v>16</v>
      </c>
      <c r="F34" s="30" t="s">
        <v>103</v>
      </c>
      <c r="G34">
        <f>VLOOKUP(A34,Hoja1!$A$93:$B$109,2,FALSE)</f>
        <v>5</v>
      </c>
      <c r="H34">
        <f>COUNTIF($G$4:G34,G34)</f>
        <v>11</v>
      </c>
    </row>
    <row r="35" spans="1:8" ht="27.6" x14ac:dyDescent="0.3">
      <c r="A35" s="26" t="s">
        <v>121</v>
      </c>
      <c r="B35" s="48" t="str">
        <f t="shared" si="0"/>
        <v>5.12</v>
      </c>
      <c r="C35" s="32" t="s">
        <v>159</v>
      </c>
      <c r="D35" s="33" t="s">
        <v>13</v>
      </c>
      <c r="E35" s="34" t="s">
        <v>16</v>
      </c>
      <c r="F35" s="34" t="s">
        <v>103</v>
      </c>
      <c r="G35">
        <f>VLOOKUP(A35,Hoja1!$A$93:$B$109,2,FALSE)</f>
        <v>5</v>
      </c>
      <c r="H35">
        <f>COUNTIF($G$4:G35,G35)</f>
        <v>12</v>
      </c>
    </row>
    <row r="36" spans="1:8" ht="27.6" x14ac:dyDescent="0.3">
      <c r="A36" s="26" t="s">
        <v>121</v>
      </c>
      <c r="B36" s="48" t="str">
        <f t="shared" si="0"/>
        <v>5.13</v>
      </c>
      <c r="C36" s="32" t="s">
        <v>43</v>
      </c>
      <c r="D36" s="33" t="s">
        <v>13</v>
      </c>
      <c r="E36" s="34" t="s">
        <v>16</v>
      </c>
      <c r="F36" s="34" t="s">
        <v>103</v>
      </c>
      <c r="G36">
        <f>VLOOKUP(A36,Hoja1!$A$93:$B$109,2,FALSE)</f>
        <v>5</v>
      </c>
      <c r="H36">
        <f>COUNTIF($G$4:G36,G36)</f>
        <v>13</v>
      </c>
    </row>
    <row r="37" spans="1:8" ht="27.6" x14ac:dyDescent="0.3">
      <c r="A37" s="26" t="s">
        <v>121</v>
      </c>
      <c r="B37" s="48" t="str">
        <f t="shared" si="0"/>
        <v>5.14</v>
      </c>
      <c r="C37" s="32" t="s">
        <v>160</v>
      </c>
      <c r="D37" s="33" t="s">
        <v>6</v>
      </c>
      <c r="E37" s="34" t="s">
        <v>60</v>
      </c>
      <c r="F37" s="34" t="s">
        <v>103</v>
      </c>
      <c r="G37">
        <f>VLOOKUP(A37,Hoja1!$A$93:$B$109,2,FALSE)</f>
        <v>5</v>
      </c>
      <c r="H37">
        <f>COUNTIF($G$4:G37,G37)</f>
        <v>14</v>
      </c>
    </row>
    <row r="38" spans="1:8" ht="27.6" x14ac:dyDescent="0.3">
      <c r="A38" s="51" t="s">
        <v>122</v>
      </c>
      <c r="B38" s="48" t="str">
        <f t="shared" ref="B38:B66" si="1">CONCATENATE(G38,".",H38)</f>
        <v>6.1</v>
      </c>
      <c r="C38" s="32" t="s">
        <v>210</v>
      </c>
      <c r="D38" s="53" t="s">
        <v>13</v>
      </c>
      <c r="E38" s="52" t="s">
        <v>16</v>
      </c>
      <c r="F38" s="52" t="s">
        <v>45</v>
      </c>
      <c r="G38">
        <f>VLOOKUP(A38,Hoja1!$A$93:$B$109,2,FALSE)</f>
        <v>6</v>
      </c>
      <c r="H38">
        <f>COUNTIF($G$4:G38,G38)</f>
        <v>1</v>
      </c>
    </row>
    <row r="39" spans="1:8" ht="27.6" x14ac:dyDescent="0.3">
      <c r="A39" s="40" t="s">
        <v>122</v>
      </c>
      <c r="B39" s="48" t="str">
        <f t="shared" si="1"/>
        <v>6.2</v>
      </c>
      <c r="C39" s="32" t="s">
        <v>214</v>
      </c>
      <c r="D39" s="29" t="s">
        <v>13</v>
      </c>
      <c r="E39" s="30" t="s">
        <v>16</v>
      </c>
      <c r="F39" s="30" t="s">
        <v>45</v>
      </c>
      <c r="G39">
        <f>VLOOKUP(A39,Hoja1!$A$93:$B$109,2,FALSE)</f>
        <v>6</v>
      </c>
      <c r="H39">
        <f>COUNTIF($G$4:G39,G39)</f>
        <v>2</v>
      </c>
    </row>
    <row r="40" spans="1:8" ht="27.6" x14ac:dyDescent="0.3">
      <c r="A40" s="40" t="s">
        <v>122</v>
      </c>
      <c r="B40" s="48" t="str">
        <f t="shared" si="1"/>
        <v>6.3</v>
      </c>
      <c r="C40" s="32" t="s">
        <v>162</v>
      </c>
      <c r="D40" s="29" t="s">
        <v>163</v>
      </c>
      <c r="E40" s="30" t="s">
        <v>31</v>
      </c>
      <c r="F40" s="30" t="s">
        <v>45</v>
      </c>
      <c r="G40">
        <f>VLOOKUP(A40,Hoja1!$A$93:$B$109,2,FALSE)</f>
        <v>6</v>
      </c>
      <c r="H40">
        <f>COUNTIF($G$4:G40,G40)</f>
        <v>3</v>
      </c>
    </row>
    <row r="41" spans="1:8" ht="27.6" x14ac:dyDescent="0.3">
      <c r="A41" s="40" t="s">
        <v>122</v>
      </c>
      <c r="B41" s="48" t="str">
        <f t="shared" si="1"/>
        <v>6.4</v>
      </c>
      <c r="C41" s="32" t="s">
        <v>164</v>
      </c>
      <c r="D41" s="29" t="s">
        <v>13</v>
      </c>
      <c r="E41" s="30" t="s">
        <v>31</v>
      </c>
      <c r="F41" s="30" t="s">
        <v>45</v>
      </c>
      <c r="G41">
        <f>VLOOKUP(A41,Hoja1!$A$93:$B$109,2,FALSE)</f>
        <v>6</v>
      </c>
      <c r="H41">
        <f>COUNTIF($G$4:G41,G41)</f>
        <v>4</v>
      </c>
    </row>
    <row r="42" spans="1:8" ht="27.6" x14ac:dyDescent="0.3">
      <c r="A42" s="40" t="s">
        <v>122</v>
      </c>
      <c r="B42" s="48" t="str">
        <f t="shared" si="1"/>
        <v>6.5</v>
      </c>
      <c r="C42" s="32" t="s">
        <v>165</v>
      </c>
      <c r="D42" s="29" t="s">
        <v>13</v>
      </c>
      <c r="E42" s="30" t="s">
        <v>166</v>
      </c>
      <c r="F42" s="30" t="s">
        <v>45</v>
      </c>
      <c r="G42">
        <f>VLOOKUP(A42,Hoja1!$A$93:$B$109,2,FALSE)</f>
        <v>6</v>
      </c>
      <c r="H42">
        <f>COUNTIF($G$4:G42,G42)</f>
        <v>5</v>
      </c>
    </row>
    <row r="43" spans="1:8" ht="27.6" x14ac:dyDescent="0.3">
      <c r="A43" s="40" t="s">
        <v>122</v>
      </c>
      <c r="B43" s="48" t="str">
        <f t="shared" si="1"/>
        <v>6.6</v>
      </c>
      <c r="C43" s="32" t="s">
        <v>167</v>
      </c>
      <c r="D43" s="29" t="s">
        <v>13</v>
      </c>
      <c r="E43" s="30" t="s">
        <v>16</v>
      </c>
      <c r="F43" s="30" t="s">
        <v>45</v>
      </c>
      <c r="G43">
        <f>VLOOKUP(A43,Hoja1!$A$93:$B$109,2,FALSE)</f>
        <v>6</v>
      </c>
      <c r="H43">
        <f>COUNTIF($G$4:G43,G43)</f>
        <v>6</v>
      </c>
    </row>
    <row r="44" spans="1:8" ht="27.6" x14ac:dyDescent="0.3">
      <c r="A44" s="40" t="s">
        <v>122</v>
      </c>
      <c r="B44" s="48" t="str">
        <f t="shared" si="1"/>
        <v>6.7</v>
      </c>
      <c r="C44" s="32" t="s">
        <v>168</v>
      </c>
      <c r="D44" s="29" t="s">
        <v>13</v>
      </c>
      <c r="E44" s="30" t="s">
        <v>16</v>
      </c>
      <c r="F44" s="30" t="s">
        <v>45</v>
      </c>
      <c r="G44">
        <f>VLOOKUP(A44,Hoja1!$A$93:$B$109,2,FALSE)</f>
        <v>6</v>
      </c>
      <c r="H44">
        <f>COUNTIF($G$4:G44,G44)</f>
        <v>7</v>
      </c>
    </row>
    <row r="45" spans="1:8" ht="27.6" x14ac:dyDescent="0.3">
      <c r="A45" s="40" t="s">
        <v>122</v>
      </c>
      <c r="B45" s="48" t="str">
        <f t="shared" si="1"/>
        <v>6.8</v>
      </c>
      <c r="C45" s="32" t="s">
        <v>169</v>
      </c>
      <c r="D45" s="29" t="s">
        <v>13</v>
      </c>
      <c r="E45" s="30" t="s">
        <v>16</v>
      </c>
      <c r="F45" s="30" t="s">
        <v>45</v>
      </c>
      <c r="G45">
        <f>VLOOKUP(A45,Hoja1!$A$93:$B$109,2,FALSE)</f>
        <v>6</v>
      </c>
      <c r="H45">
        <f>COUNTIF($G$4:G45,G45)</f>
        <v>8</v>
      </c>
    </row>
    <row r="46" spans="1:8" ht="27.6" x14ac:dyDescent="0.3">
      <c r="A46" s="40" t="s">
        <v>122</v>
      </c>
      <c r="B46" s="48" t="str">
        <f t="shared" si="1"/>
        <v>6.9</v>
      </c>
      <c r="C46" s="32" t="s">
        <v>170</v>
      </c>
      <c r="D46" s="29" t="s">
        <v>13</v>
      </c>
      <c r="E46" s="30" t="s">
        <v>16</v>
      </c>
      <c r="F46" s="30" t="s">
        <v>45</v>
      </c>
      <c r="G46">
        <f>VLOOKUP(A46,Hoja1!$A$93:$B$109,2,FALSE)</f>
        <v>6</v>
      </c>
      <c r="H46">
        <f>COUNTIF($G$4:G46,G46)</f>
        <v>9</v>
      </c>
    </row>
    <row r="47" spans="1:8" ht="41.4" x14ac:dyDescent="0.3">
      <c r="A47" s="26" t="s">
        <v>123</v>
      </c>
      <c r="B47" s="48" t="str">
        <f t="shared" si="1"/>
        <v>7.1</v>
      </c>
      <c r="C47" s="26" t="s">
        <v>171</v>
      </c>
      <c r="D47" s="33" t="s">
        <v>6</v>
      </c>
      <c r="E47" s="34" t="s">
        <v>7</v>
      </c>
      <c r="F47" s="34" t="s">
        <v>6</v>
      </c>
      <c r="G47">
        <f>VLOOKUP(A47,Hoja1!$A$93:$B$109,2,FALSE)</f>
        <v>7</v>
      </c>
      <c r="H47">
        <f>COUNTIF($G$4:G47,G47)</f>
        <v>1</v>
      </c>
    </row>
    <row r="48" spans="1:8" ht="41.4" x14ac:dyDescent="0.3">
      <c r="A48" s="26" t="s">
        <v>123</v>
      </c>
      <c r="B48" s="48" t="str">
        <f t="shared" si="1"/>
        <v>7.2</v>
      </c>
      <c r="C48" s="32" t="s">
        <v>172</v>
      </c>
      <c r="D48" s="33" t="s">
        <v>6</v>
      </c>
      <c r="E48" s="34" t="s">
        <v>7</v>
      </c>
      <c r="F48" s="34" t="s">
        <v>6</v>
      </c>
      <c r="G48">
        <f>VLOOKUP(A48,Hoja1!$A$93:$B$109,2,FALSE)</f>
        <v>7</v>
      </c>
      <c r="H48">
        <f>COUNTIF($G$4:G48,G48)</f>
        <v>2</v>
      </c>
    </row>
    <row r="49" spans="1:8" ht="41.4" x14ac:dyDescent="0.3">
      <c r="A49" s="26" t="s">
        <v>123</v>
      </c>
      <c r="B49" s="48" t="str">
        <f t="shared" si="1"/>
        <v>7.3</v>
      </c>
      <c r="C49" s="32" t="s">
        <v>173</v>
      </c>
      <c r="D49" s="33" t="s">
        <v>6</v>
      </c>
      <c r="E49" s="34" t="s">
        <v>7</v>
      </c>
      <c r="F49" s="34" t="s">
        <v>6</v>
      </c>
      <c r="G49">
        <f>VLOOKUP(A49,Hoja1!$A$93:$B$109,2,FALSE)</f>
        <v>7</v>
      </c>
      <c r="H49">
        <f>COUNTIF($G$4:G49,G49)</f>
        <v>3</v>
      </c>
    </row>
    <row r="50" spans="1:8" ht="41.4" x14ac:dyDescent="0.3">
      <c r="A50" s="26" t="s">
        <v>123</v>
      </c>
      <c r="B50" s="48" t="str">
        <f t="shared" si="1"/>
        <v>7.4</v>
      </c>
      <c r="C50" s="32" t="s">
        <v>174</v>
      </c>
      <c r="D50" s="33" t="s">
        <v>13</v>
      </c>
      <c r="E50" s="34" t="s">
        <v>7</v>
      </c>
      <c r="F50" s="34" t="s">
        <v>133</v>
      </c>
      <c r="G50">
        <f>VLOOKUP(A50,Hoja1!$A$93:$B$109,2,FALSE)</f>
        <v>7</v>
      </c>
      <c r="H50">
        <f>COUNTIF($G$4:G50,G50)</f>
        <v>4</v>
      </c>
    </row>
    <row r="51" spans="1:8" ht="27.6" x14ac:dyDescent="0.3">
      <c r="A51" s="26" t="s">
        <v>124</v>
      </c>
      <c r="B51" s="48" t="str">
        <f t="shared" si="1"/>
        <v>8.1</v>
      </c>
      <c r="C51" s="32" t="s">
        <v>56</v>
      </c>
      <c r="D51" s="29" t="s">
        <v>6</v>
      </c>
      <c r="E51" s="30" t="s">
        <v>7</v>
      </c>
      <c r="F51" s="30" t="s">
        <v>6</v>
      </c>
      <c r="G51">
        <f>VLOOKUP(A51,Hoja1!$A$93:$B$109,2,FALSE)</f>
        <v>8</v>
      </c>
      <c r="H51">
        <f>COUNTIF($G$4:G51,G51)</f>
        <v>1</v>
      </c>
    </row>
    <row r="52" spans="1:8" ht="41.4" x14ac:dyDescent="0.3">
      <c r="A52" s="26" t="s">
        <v>124</v>
      </c>
      <c r="B52" s="48" t="str">
        <f t="shared" si="1"/>
        <v>8.2</v>
      </c>
      <c r="C52" s="32" t="s">
        <v>175</v>
      </c>
      <c r="D52" s="29" t="s">
        <v>6</v>
      </c>
      <c r="E52" s="30" t="s">
        <v>11</v>
      </c>
      <c r="F52" s="30" t="s">
        <v>6</v>
      </c>
      <c r="G52">
        <f>VLOOKUP(A52,Hoja1!$A$93:$B$109,2,FALSE)</f>
        <v>8</v>
      </c>
      <c r="H52">
        <f>COUNTIF($G$4:G52,G52)</f>
        <v>2</v>
      </c>
    </row>
    <row r="53" spans="1:8" ht="41.4" x14ac:dyDescent="0.3">
      <c r="A53" s="26" t="s">
        <v>124</v>
      </c>
      <c r="B53" s="48" t="str">
        <f t="shared" si="1"/>
        <v>8.3</v>
      </c>
      <c r="C53" s="32" t="s">
        <v>176</v>
      </c>
      <c r="D53" s="29" t="s">
        <v>6</v>
      </c>
      <c r="E53" s="30" t="s">
        <v>7</v>
      </c>
      <c r="F53" s="30" t="s">
        <v>6</v>
      </c>
      <c r="G53">
        <f>VLOOKUP(A53,Hoja1!$A$93:$B$109,2,FALSE)</f>
        <v>8</v>
      </c>
      <c r="H53">
        <f>COUNTIF($G$4:G53,G53)</f>
        <v>3</v>
      </c>
    </row>
    <row r="54" spans="1:8" ht="27.6" x14ac:dyDescent="0.3">
      <c r="A54" s="37" t="s">
        <v>124</v>
      </c>
      <c r="B54" s="48" t="str">
        <f t="shared" si="1"/>
        <v>8.4</v>
      </c>
      <c r="C54" s="37" t="s">
        <v>177</v>
      </c>
      <c r="D54" s="29" t="s">
        <v>6</v>
      </c>
      <c r="E54" s="30" t="s">
        <v>11</v>
      </c>
      <c r="F54" s="30" t="s">
        <v>6</v>
      </c>
      <c r="G54">
        <f>VLOOKUP(A54,Hoja1!$A$93:$B$109,2,FALSE)</f>
        <v>8</v>
      </c>
      <c r="H54">
        <f>COUNTIF($G$4:G54,G54)</f>
        <v>4</v>
      </c>
    </row>
    <row r="55" spans="1:8" ht="41.4" x14ac:dyDescent="0.3">
      <c r="A55" s="41" t="s">
        <v>124</v>
      </c>
      <c r="B55" s="48" t="str">
        <f t="shared" si="1"/>
        <v>8.5</v>
      </c>
      <c r="C55" s="28" t="s">
        <v>178</v>
      </c>
      <c r="D55" s="29" t="s">
        <v>6</v>
      </c>
      <c r="E55" s="30" t="s">
        <v>60</v>
      </c>
      <c r="F55" s="30" t="s">
        <v>6</v>
      </c>
      <c r="G55">
        <f>VLOOKUP(A55,Hoja1!$A$93:$B$109,2,FALSE)</f>
        <v>8</v>
      </c>
      <c r="H55">
        <f>COUNTIF($G$4:G55,G55)</f>
        <v>5</v>
      </c>
    </row>
    <row r="56" spans="1:8" ht="27.6" x14ac:dyDescent="0.3">
      <c r="A56" s="39" t="s">
        <v>125</v>
      </c>
      <c r="B56" s="48" t="str">
        <f t="shared" si="1"/>
        <v>9.1</v>
      </c>
      <c r="C56" s="26" t="s">
        <v>179</v>
      </c>
      <c r="D56" s="29" t="s">
        <v>6</v>
      </c>
      <c r="E56" s="30" t="s">
        <v>7</v>
      </c>
      <c r="F56" s="30" t="s">
        <v>6</v>
      </c>
      <c r="G56">
        <f>VLOOKUP(A56,Hoja1!$A$93:$B$109,2,FALSE)</f>
        <v>9</v>
      </c>
      <c r="H56">
        <f>COUNTIF($G$4:G56,G56)</f>
        <v>1</v>
      </c>
    </row>
    <row r="57" spans="1:8" x14ac:dyDescent="0.3">
      <c r="A57" s="26" t="s">
        <v>125</v>
      </c>
      <c r="B57" s="48" t="str">
        <f t="shared" si="1"/>
        <v>9.2</v>
      </c>
      <c r="C57" s="32" t="s">
        <v>180</v>
      </c>
      <c r="D57" s="29" t="s">
        <v>6</v>
      </c>
      <c r="E57" s="30" t="s">
        <v>7</v>
      </c>
      <c r="F57" s="30" t="s">
        <v>6</v>
      </c>
      <c r="G57">
        <f>VLOOKUP(A57,Hoja1!$A$93:$B$109,2,FALSE)</f>
        <v>9</v>
      </c>
      <c r="H57">
        <f>COUNTIF($G$4:G57,G57)</f>
        <v>2</v>
      </c>
    </row>
    <row r="58" spans="1:8" x14ac:dyDescent="0.3">
      <c r="A58" s="37" t="s">
        <v>125</v>
      </c>
      <c r="B58" s="48" t="str">
        <f t="shared" si="1"/>
        <v>9.3</v>
      </c>
      <c r="C58" s="32" t="s">
        <v>65</v>
      </c>
      <c r="D58" s="29" t="s">
        <v>6</v>
      </c>
      <c r="E58" s="30" t="s">
        <v>7</v>
      </c>
      <c r="F58" s="30" t="s">
        <v>6</v>
      </c>
      <c r="G58">
        <f>VLOOKUP(A58,Hoja1!$A$93:$B$109,2,FALSE)</f>
        <v>9</v>
      </c>
      <c r="H58">
        <f>COUNTIF($G$4:G58,G58)</f>
        <v>3</v>
      </c>
    </row>
    <row r="59" spans="1:8" x14ac:dyDescent="0.3">
      <c r="A59" s="26" t="s">
        <v>125</v>
      </c>
      <c r="B59" s="48" t="str">
        <f t="shared" si="1"/>
        <v>9.4</v>
      </c>
      <c r="C59" s="32" t="s">
        <v>181</v>
      </c>
      <c r="D59" s="29" t="s">
        <v>6</v>
      </c>
      <c r="E59" s="30" t="s">
        <v>60</v>
      </c>
      <c r="F59" s="30" t="s">
        <v>6</v>
      </c>
      <c r="G59">
        <f>VLOOKUP(A59,Hoja1!$A$93:$B$109,2,FALSE)</f>
        <v>9</v>
      </c>
      <c r="H59">
        <f>COUNTIF($G$4:G59,G59)</f>
        <v>4</v>
      </c>
    </row>
    <row r="60" spans="1:8" x14ac:dyDescent="0.3">
      <c r="A60" s="26" t="s">
        <v>125</v>
      </c>
      <c r="B60" s="48" t="str">
        <f t="shared" si="1"/>
        <v>9.5</v>
      </c>
      <c r="C60" s="32" t="s">
        <v>182</v>
      </c>
      <c r="D60" s="29" t="s">
        <v>6</v>
      </c>
      <c r="E60" s="30" t="s">
        <v>60</v>
      </c>
      <c r="F60" s="30" t="s">
        <v>6</v>
      </c>
      <c r="G60">
        <f>VLOOKUP(A60,Hoja1!$A$93:$B$109,2,FALSE)</f>
        <v>9</v>
      </c>
      <c r="H60">
        <f>COUNTIF($G$4:G60,G60)</f>
        <v>5</v>
      </c>
    </row>
    <row r="61" spans="1:8" ht="27.6" x14ac:dyDescent="0.3">
      <c r="A61" s="26" t="s">
        <v>125</v>
      </c>
      <c r="B61" s="48" t="str">
        <f t="shared" si="1"/>
        <v>9.6</v>
      </c>
      <c r="C61" s="32" t="s">
        <v>183</v>
      </c>
      <c r="D61" s="29" t="s">
        <v>6</v>
      </c>
      <c r="E61" s="30" t="s">
        <v>60</v>
      </c>
      <c r="F61" s="30" t="s">
        <v>6</v>
      </c>
      <c r="G61">
        <f>VLOOKUP(A61,Hoja1!$A$93:$B$109,2,FALSE)</f>
        <v>9</v>
      </c>
      <c r="H61">
        <f>COUNTIF($G$4:G61,G61)</f>
        <v>6</v>
      </c>
    </row>
    <row r="62" spans="1:8" ht="27.6" x14ac:dyDescent="0.3">
      <c r="A62" s="26" t="s">
        <v>125</v>
      </c>
      <c r="B62" s="48" t="str">
        <f t="shared" si="1"/>
        <v>9.7</v>
      </c>
      <c r="C62" s="32" t="s">
        <v>184</v>
      </c>
      <c r="D62" s="29" t="s">
        <v>6</v>
      </c>
      <c r="E62" s="30" t="s">
        <v>60</v>
      </c>
      <c r="F62" s="30" t="s">
        <v>6</v>
      </c>
      <c r="G62">
        <f>VLOOKUP(A62,Hoja1!$A$93:$B$109,2,FALSE)</f>
        <v>9</v>
      </c>
      <c r="H62">
        <f>COUNTIF($G$4:G62,G62)</f>
        <v>7</v>
      </c>
    </row>
    <row r="63" spans="1:8" x14ac:dyDescent="0.3">
      <c r="A63" s="26" t="s">
        <v>125</v>
      </c>
      <c r="B63" s="48" t="str">
        <f t="shared" si="1"/>
        <v>9.8</v>
      </c>
      <c r="C63" s="32" t="s">
        <v>185</v>
      </c>
      <c r="D63" s="29" t="s">
        <v>6</v>
      </c>
      <c r="E63" s="30" t="s">
        <v>7</v>
      </c>
      <c r="F63" s="30" t="s">
        <v>6</v>
      </c>
      <c r="G63">
        <f>VLOOKUP(A63,Hoja1!$A$93:$B$109,2,FALSE)</f>
        <v>9</v>
      </c>
      <c r="H63">
        <f>COUNTIF($G$4:G63,G63)</f>
        <v>8</v>
      </c>
    </row>
    <row r="64" spans="1:8" ht="27.6" x14ac:dyDescent="0.3">
      <c r="A64" s="42" t="s">
        <v>126</v>
      </c>
      <c r="B64" s="48" t="str">
        <f t="shared" si="1"/>
        <v>10.1</v>
      </c>
      <c r="C64" s="36" t="s">
        <v>50</v>
      </c>
      <c r="D64" s="33" t="s">
        <v>21</v>
      </c>
      <c r="E64" s="34" t="s">
        <v>7</v>
      </c>
      <c r="F64" s="34" t="s">
        <v>51</v>
      </c>
      <c r="G64">
        <f>VLOOKUP(A64,Hoja1!$A$93:$B$109,2,FALSE)</f>
        <v>10</v>
      </c>
      <c r="H64">
        <f>COUNTIF($G$4:G64,G64)</f>
        <v>1</v>
      </c>
    </row>
    <row r="65" spans="1:8" x14ac:dyDescent="0.3">
      <c r="A65" s="42" t="s">
        <v>126</v>
      </c>
      <c r="B65" s="48" t="str">
        <f t="shared" si="1"/>
        <v>10.2</v>
      </c>
      <c r="C65" s="31" t="s">
        <v>186</v>
      </c>
      <c r="D65" s="33" t="s">
        <v>21</v>
      </c>
      <c r="E65" s="34" t="s">
        <v>7</v>
      </c>
      <c r="F65" s="34" t="s">
        <v>51</v>
      </c>
      <c r="G65">
        <f>VLOOKUP(A65,Hoja1!$A$93:$B$109,2,FALSE)</f>
        <v>10</v>
      </c>
      <c r="H65">
        <f>COUNTIF($G$4:G65,G65)</f>
        <v>2</v>
      </c>
    </row>
    <row r="66" spans="1:8" ht="41.4" x14ac:dyDescent="0.3">
      <c r="A66" s="40" t="s">
        <v>127</v>
      </c>
      <c r="B66" s="48" t="str">
        <f t="shared" si="1"/>
        <v>11.1</v>
      </c>
      <c r="C66" s="32" t="s">
        <v>187</v>
      </c>
      <c r="D66" s="29" t="s">
        <v>6</v>
      </c>
      <c r="E66" s="30" t="s">
        <v>7</v>
      </c>
      <c r="F66" s="30" t="s">
        <v>6</v>
      </c>
      <c r="G66">
        <f>VLOOKUP(A66,Hoja1!$A$93:$B$109,2,FALSE)</f>
        <v>11</v>
      </c>
      <c r="H66">
        <f>COUNTIF($G$4:G66,G66)</f>
        <v>1</v>
      </c>
    </row>
    <row r="67" spans="1:8" ht="41.4" x14ac:dyDescent="0.3">
      <c r="A67" s="40" t="s">
        <v>127</v>
      </c>
      <c r="B67" s="48" t="str">
        <f t="shared" ref="B67:B98" si="2">CONCATENATE(G67,".",H67)</f>
        <v>11.2</v>
      </c>
      <c r="C67" s="32" t="s">
        <v>189</v>
      </c>
      <c r="D67" s="29" t="s">
        <v>13</v>
      </c>
      <c r="E67" s="30" t="s">
        <v>190</v>
      </c>
      <c r="F67" s="30" t="s">
        <v>103</v>
      </c>
      <c r="G67">
        <f>VLOOKUP(A67,Hoja1!$A$93:$B$109,2,FALSE)</f>
        <v>11</v>
      </c>
      <c r="H67">
        <f>COUNTIF($G$4:G67,G67)</f>
        <v>2</v>
      </c>
    </row>
    <row r="68" spans="1:8" ht="41.4" x14ac:dyDescent="0.3">
      <c r="A68" s="40" t="s">
        <v>127</v>
      </c>
      <c r="B68" s="48" t="str">
        <f t="shared" si="2"/>
        <v>11.3</v>
      </c>
      <c r="C68" s="32" t="s">
        <v>191</v>
      </c>
      <c r="D68" s="29" t="s">
        <v>6</v>
      </c>
      <c r="E68" s="30" t="s">
        <v>7</v>
      </c>
      <c r="F68" s="30" t="s">
        <v>6</v>
      </c>
      <c r="G68">
        <f>VLOOKUP(A68,Hoja1!$A$93:$B$109,2,FALSE)</f>
        <v>11</v>
      </c>
      <c r="H68">
        <f>COUNTIF($G$4:G68,G68)</f>
        <v>3</v>
      </c>
    </row>
    <row r="69" spans="1:8" ht="27.6" x14ac:dyDescent="0.3">
      <c r="A69" s="40" t="s">
        <v>127</v>
      </c>
      <c r="B69" s="48" t="str">
        <f t="shared" si="2"/>
        <v>11.4</v>
      </c>
      <c r="C69" s="32" t="s">
        <v>192</v>
      </c>
      <c r="D69" s="29" t="s">
        <v>13</v>
      </c>
      <c r="E69" s="30" t="s">
        <v>103</v>
      </c>
      <c r="F69" s="30" t="s">
        <v>103</v>
      </c>
      <c r="G69">
        <f>VLOOKUP(A69,Hoja1!$A$93:$B$109,2,FALSE)</f>
        <v>11</v>
      </c>
      <c r="H69">
        <f>COUNTIF($G$4:G69,G69)</f>
        <v>4</v>
      </c>
    </row>
    <row r="70" spans="1:8" ht="27.6" x14ac:dyDescent="0.3">
      <c r="A70" s="26" t="s">
        <v>127</v>
      </c>
      <c r="B70" s="48" t="str">
        <f t="shared" si="2"/>
        <v>11.5</v>
      </c>
      <c r="C70" s="32" t="s">
        <v>76</v>
      </c>
      <c r="D70" s="29" t="s">
        <v>6</v>
      </c>
      <c r="E70" s="30" t="s">
        <v>7</v>
      </c>
      <c r="F70" s="30" t="s">
        <v>6</v>
      </c>
      <c r="G70">
        <f>VLOOKUP(A70,Hoja1!$A$93:$B$109,2,FALSE)</f>
        <v>11</v>
      </c>
      <c r="H70">
        <f>COUNTIF($G$4:G70,G70)</f>
        <v>5</v>
      </c>
    </row>
    <row r="71" spans="1:8" ht="41.4" x14ac:dyDescent="0.3">
      <c r="A71" s="26" t="s">
        <v>127</v>
      </c>
      <c r="B71" s="48" t="str">
        <f t="shared" si="2"/>
        <v>11.6</v>
      </c>
      <c r="C71" s="32" t="s">
        <v>77</v>
      </c>
      <c r="D71" s="33" t="s">
        <v>6</v>
      </c>
      <c r="E71" s="34" t="s">
        <v>60</v>
      </c>
      <c r="F71" s="34" t="s">
        <v>6</v>
      </c>
      <c r="G71">
        <f>VLOOKUP(A71,Hoja1!$A$93:$B$109,2,FALSE)</f>
        <v>11</v>
      </c>
      <c r="H71">
        <f>COUNTIF($G$4:G71,G71)</f>
        <v>6</v>
      </c>
    </row>
    <row r="72" spans="1:8" ht="27.6" x14ac:dyDescent="0.3">
      <c r="A72" s="26" t="s">
        <v>127</v>
      </c>
      <c r="B72" s="48" t="str">
        <f t="shared" si="2"/>
        <v>11.7</v>
      </c>
      <c r="C72" s="25" t="s">
        <v>193</v>
      </c>
      <c r="D72" s="33" t="s">
        <v>6</v>
      </c>
      <c r="E72" s="34" t="s">
        <v>11</v>
      </c>
      <c r="F72" s="34" t="s">
        <v>6</v>
      </c>
      <c r="G72">
        <f>VLOOKUP(A72,Hoja1!$A$93:$B$109,2,FALSE)</f>
        <v>11</v>
      </c>
      <c r="H72">
        <f>COUNTIF($G$4:G72,G72)</f>
        <v>7</v>
      </c>
    </row>
    <row r="73" spans="1:8" ht="27.6" x14ac:dyDescent="0.3">
      <c r="A73" s="26" t="s">
        <v>127</v>
      </c>
      <c r="B73" s="48" t="str">
        <f t="shared" si="2"/>
        <v>11.8</v>
      </c>
      <c r="C73" s="43" t="s">
        <v>194</v>
      </c>
      <c r="D73" s="34" t="s">
        <v>6</v>
      </c>
      <c r="E73" s="34" t="s">
        <v>7</v>
      </c>
      <c r="F73" s="34" t="s">
        <v>6</v>
      </c>
      <c r="G73">
        <f>VLOOKUP(A73,Hoja1!$A$93:$B$109,2,FALSE)</f>
        <v>11</v>
      </c>
      <c r="H73">
        <f>COUNTIF($G$4:G73,G73)</f>
        <v>8</v>
      </c>
    </row>
    <row r="74" spans="1:8" ht="41.4" x14ac:dyDescent="0.3">
      <c r="A74" s="26" t="s">
        <v>127</v>
      </c>
      <c r="B74" s="48" t="str">
        <f t="shared" si="2"/>
        <v>11.9</v>
      </c>
      <c r="C74" s="32" t="s">
        <v>195</v>
      </c>
      <c r="D74" s="33" t="s">
        <v>6</v>
      </c>
      <c r="E74" s="34" t="s">
        <v>60</v>
      </c>
      <c r="F74" s="34" t="s">
        <v>6</v>
      </c>
      <c r="G74">
        <f>VLOOKUP(A74,Hoja1!$A$93:$B$109,2,FALSE)</f>
        <v>11</v>
      </c>
      <c r="H74">
        <f>COUNTIF($G$4:G74,G74)</f>
        <v>9</v>
      </c>
    </row>
    <row r="75" spans="1:8" ht="41.4" x14ac:dyDescent="0.3">
      <c r="A75" s="26" t="s">
        <v>127</v>
      </c>
      <c r="B75" s="48" t="str">
        <f t="shared" si="2"/>
        <v>11.10</v>
      </c>
      <c r="C75" s="32" t="s">
        <v>188</v>
      </c>
      <c r="D75" s="29" t="s">
        <v>6</v>
      </c>
      <c r="E75" s="30" t="s">
        <v>11</v>
      </c>
      <c r="F75" s="30" t="s">
        <v>6</v>
      </c>
      <c r="G75">
        <f>VLOOKUP(A75,Hoja1!$A$93:$B$109,2,FALSE)</f>
        <v>11</v>
      </c>
      <c r="H75">
        <f>COUNTIF($G$4:G75,G75)</f>
        <v>10</v>
      </c>
    </row>
    <row r="76" spans="1:8" ht="27.6" x14ac:dyDescent="0.3">
      <c r="A76" s="26" t="s">
        <v>127</v>
      </c>
      <c r="B76" s="48" t="str">
        <f t="shared" si="2"/>
        <v>11.11</v>
      </c>
      <c r="C76" s="32" t="s">
        <v>80</v>
      </c>
      <c r="D76" s="29" t="s">
        <v>6</v>
      </c>
      <c r="E76" s="30" t="s">
        <v>11</v>
      </c>
      <c r="F76" s="30" t="s">
        <v>6</v>
      </c>
      <c r="G76">
        <f>VLOOKUP(A76,Hoja1!$A$93:$B$109,2,FALSE)</f>
        <v>11</v>
      </c>
      <c r="H76">
        <f>COUNTIF($G$4:G76,G76)</f>
        <v>11</v>
      </c>
    </row>
    <row r="77" spans="1:8" ht="27.6" x14ac:dyDescent="0.3">
      <c r="A77" s="26" t="s">
        <v>127</v>
      </c>
      <c r="B77" s="48" t="str">
        <f t="shared" si="2"/>
        <v>11.12</v>
      </c>
      <c r="C77" s="32" t="s">
        <v>81</v>
      </c>
      <c r="D77" s="29" t="s">
        <v>6</v>
      </c>
      <c r="E77" s="30" t="s">
        <v>11</v>
      </c>
      <c r="F77" s="30" t="s">
        <v>6</v>
      </c>
      <c r="G77">
        <f>VLOOKUP(A77,Hoja1!$A$93:$B$109,2,FALSE)</f>
        <v>11</v>
      </c>
      <c r="H77">
        <f>COUNTIF($G$4:G77,G77)</f>
        <v>12</v>
      </c>
    </row>
    <row r="78" spans="1:8" ht="27.6" x14ac:dyDescent="0.3">
      <c r="A78" s="26" t="s">
        <v>128</v>
      </c>
      <c r="B78" s="48" t="str">
        <f t="shared" si="2"/>
        <v>12.1</v>
      </c>
      <c r="C78" s="32" t="s">
        <v>82</v>
      </c>
      <c r="D78" s="33" t="s">
        <v>6</v>
      </c>
      <c r="E78" s="34" t="s">
        <v>7</v>
      </c>
      <c r="F78" s="30" t="s">
        <v>6</v>
      </c>
      <c r="G78">
        <f>VLOOKUP(A78,Hoja1!$A$93:$B$109,2,FALSE)</f>
        <v>12</v>
      </c>
      <c r="H78">
        <f>COUNTIF($G$4:G78,G78)</f>
        <v>1</v>
      </c>
    </row>
    <row r="79" spans="1:8" ht="55.2" x14ac:dyDescent="0.3">
      <c r="A79" s="26" t="s">
        <v>128</v>
      </c>
      <c r="B79" s="48" t="str">
        <f t="shared" si="2"/>
        <v>12.2</v>
      </c>
      <c r="C79" s="32" t="s">
        <v>83</v>
      </c>
      <c r="D79" s="33" t="s">
        <v>6</v>
      </c>
      <c r="E79" s="34" t="s">
        <v>7</v>
      </c>
      <c r="F79" s="30" t="s">
        <v>6</v>
      </c>
      <c r="G79">
        <f>VLOOKUP(A79,Hoja1!$A$93:$B$109,2,FALSE)</f>
        <v>12</v>
      </c>
      <c r="H79">
        <f>COUNTIF($G$4:G79,G79)</f>
        <v>2</v>
      </c>
    </row>
    <row r="80" spans="1:8" x14ac:dyDescent="0.3">
      <c r="A80" s="37" t="s">
        <v>86</v>
      </c>
      <c r="B80" s="48" t="str">
        <f t="shared" si="2"/>
        <v>13.1</v>
      </c>
      <c r="C80" s="37" t="s">
        <v>196</v>
      </c>
      <c r="D80" s="29" t="s">
        <v>21</v>
      </c>
      <c r="E80" s="30" t="s">
        <v>85</v>
      </c>
      <c r="F80" s="30" t="s">
        <v>103</v>
      </c>
      <c r="G80">
        <f>VLOOKUP(A80,Hoja1!$A$93:$B$109,2,FALSE)</f>
        <v>13</v>
      </c>
      <c r="H80">
        <f>COUNTIF($G$4:G80,G80)</f>
        <v>1</v>
      </c>
    </row>
    <row r="81" spans="1:8" x14ac:dyDescent="0.3">
      <c r="A81" s="9" t="s">
        <v>86</v>
      </c>
      <c r="B81" s="48" t="str">
        <f t="shared" si="2"/>
        <v>13.2</v>
      </c>
      <c r="C81" s="10" t="s">
        <v>86</v>
      </c>
      <c r="D81" s="14" t="s">
        <v>6</v>
      </c>
      <c r="E81" s="15" t="s">
        <v>60</v>
      </c>
      <c r="F81" s="15" t="s">
        <v>6</v>
      </c>
      <c r="G81">
        <f>VLOOKUP(A81,Hoja1!$A$93:$B$109,2,FALSE)</f>
        <v>13</v>
      </c>
      <c r="H81">
        <f>COUNTIF($G$4:G81,G81)</f>
        <v>2</v>
      </c>
    </row>
    <row r="82" spans="1:8" ht="41.4" x14ac:dyDescent="0.3">
      <c r="A82" s="26" t="s">
        <v>129</v>
      </c>
      <c r="B82" s="48" t="str">
        <f t="shared" si="2"/>
        <v>14.1</v>
      </c>
      <c r="C82" s="32" t="s">
        <v>197</v>
      </c>
      <c r="D82" s="33" t="s">
        <v>6</v>
      </c>
      <c r="E82" s="34" t="s">
        <v>60</v>
      </c>
      <c r="F82" s="34" t="s">
        <v>93</v>
      </c>
      <c r="G82">
        <f>VLOOKUP(A82,Hoja1!$A$93:$B$109,2,FALSE)</f>
        <v>14</v>
      </c>
      <c r="H82">
        <f>COUNTIF($G$4:G82,G82)</f>
        <v>1</v>
      </c>
    </row>
    <row r="83" spans="1:8" ht="27.6" x14ac:dyDescent="0.3">
      <c r="A83" s="26" t="s">
        <v>129</v>
      </c>
      <c r="B83" s="48" t="str">
        <f t="shared" si="2"/>
        <v>14.2</v>
      </c>
      <c r="C83" s="32" t="s">
        <v>198</v>
      </c>
      <c r="D83" s="33" t="s">
        <v>13</v>
      </c>
      <c r="E83" s="34" t="s">
        <v>16</v>
      </c>
      <c r="F83" s="34" t="s">
        <v>93</v>
      </c>
      <c r="G83">
        <f>VLOOKUP(A83,Hoja1!$A$93:$B$109,2,FALSE)</f>
        <v>14</v>
      </c>
      <c r="H83">
        <f>COUNTIF($G$4:G83,G83)</f>
        <v>2</v>
      </c>
    </row>
    <row r="84" spans="1:8" ht="27.6" x14ac:dyDescent="0.3">
      <c r="A84" s="26" t="s">
        <v>129</v>
      </c>
      <c r="B84" s="48" t="str">
        <f t="shared" si="2"/>
        <v>14.3</v>
      </c>
      <c r="C84" s="32" t="s">
        <v>199</v>
      </c>
      <c r="D84" s="33" t="s">
        <v>6</v>
      </c>
      <c r="E84" s="34" t="s">
        <v>60</v>
      </c>
      <c r="F84" s="34" t="s">
        <v>6</v>
      </c>
      <c r="G84">
        <f>VLOOKUP(A84,Hoja1!$A$93:$B$109,2,FALSE)</f>
        <v>14</v>
      </c>
      <c r="H84">
        <f>COUNTIF($G$4:G84,G84)</f>
        <v>3</v>
      </c>
    </row>
    <row r="85" spans="1:8" x14ac:dyDescent="0.3">
      <c r="A85" s="26" t="s">
        <v>129</v>
      </c>
      <c r="B85" s="48" t="str">
        <f t="shared" si="2"/>
        <v>14.4</v>
      </c>
      <c r="C85" s="32" t="s">
        <v>200</v>
      </c>
      <c r="D85" s="33" t="s">
        <v>6</v>
      </c>
      <c r="E85" s="34" t="s">
        <v>11</v>
      </c>
      <c r="F85" s="34" t="s">
        <v>6</v>
      </c>
      <c r="G85">
        <f>VLOOKUP(A85,Hoja1!$A$93:$B$109,2,FALSE)</f>
        <v>14</v>
      </c>
      <c r="H85">
        <f>COUNTIF($G$4:G85,G85)</f>
        <v>4</v>
      </c>
    </row>
    <row r="86" spans="1:8" ht="27.6" x14ac:dyDescent="0.3">
      <c r="A86" s="26" t="s">
        <v>129</v>
      </c>
      <c r="B86" s="48" t="str">
        <f t="shared" si="2"/>
        <v>14.5</v>
      </c>
      <c r="C86" s="32" t="s">
        <v>201</v>
      </c>
      <c r="D86" s="33" t="s">
        <v>6</v>
      </c>
      <c r="E86" s="34" t="s">
        <v>7</v>
      </c>
      <c r="F86" s="34" t="s">
        <v>6</v>
      </c>
      <c r="G86">
        <f>VLOOKUP(A86,Hoja1!$A$93:$B$109,2,FALSE)</f>
        <v>14</v>
      </c>
      <c r="H86">
        <f>COUNTIF($G$4:G86,G86)</f>
        <v>5</v>
      </c>
    </row>
    <row r="87" spans="1:8" ht="27.6" x14ac:dyDescent="0.3">
      <c r="A87" s="26" t="s">
        <v>129</v>
      </c>
      <c r="B87" s="48" t="str">
        <f t="shared" si="2"/>
        <v>14.6</v>
      </c>
      <c r="C87" s="32" t="s">
        <v>202</v>
      </c>
      <c r="D87" s="33" t="s">
        <v>6</v>
      </c>
      <c r="E87" s="34" t="s">
        <v>7</v>
      </c>
      <c r="F87" s="34" t="s">
        <v>93</v>
      </c>
      <c r="G87">
        <f>VLOOKUP(A87,Hoja1!$A$93:$B$109,2,FALSE)</f>
        <v>14</v>
      </c>
      <c r="H87">
        <f>COUNTIF($G$4:G87,G87)</f>
        <v>6</v>
      </c>
    </row>
    <row r="88" spans="1:8" ht="27.6" x14ac:dyDescent="0.3">
      <c r="A88" s="26" t="s">
        <v>130</v>
      </c>
      <c r="B88" s="48" t="str">
        <f t="shared" si="2"/>
        <v>15.1</v>
      </c>
      <c r="C88" s="32" t="s">
        <v>87</v>
      </c>
      <c r="D88" s="33" t="s">
        <v>6</v>
      </c>
      <c r="E88" s="34" t="s">
        <v>7</v>
      </c>
      <c r="F88" s="34" t="s">
        <v>6</v>
      </c>
      <c r="G88">
        <f>VLOOKUP(A88,Hoja1!$A$93:$B$109,2,FALSE)</f>
        <v>15</v>
      </c>
      <c r="H88">
        <f>COUNTIF($G$4:G88,G88)</f>
        <v>1</v>
      </c>
    </row>
    <row r="89" spans="1:8" ht="55.2" x14ac:dyDescent="0.3">
      <c r="A89" s="26" t="s">
        <v>130</v>
      </c>
      <c r="B89" s="48" t="str">
        <f t="shared" si="2"/>
        <v>15.2</v>
      </c>
      <c r="C89" s="32" t="s">
        <v>203</v>
      </c>
      <c r="D89" s="29" t="s">
        <v>21</v>
      </c>
      <c r="E89" s="30" t="s">
        <v>204</v>
      </c>
      <c r="F89" s="30" t="s">
        <v>93</v>
      </c>
      <c r="G89">
        <f>VLOOKUP(A89,Hoja1!$A$93:$B$109,2,FALSE)</f>
        <v>15</v>
      </c>
      <c r="H89">
        <f>COUNTIF($G$4:G89,G89)</f>
        <v>2</v>
      </c>
    </row>
    <row r="90" spans="1:8" ht="41.4" x14ac:dyDescent="0.3">
      <c r="A90" s="26" t="s">
        <v>130</v>
      </c>
      <c r="B90" s="48" t="str">
        <f t="shared" si="2"/>
        <v>15.3</v>
      </c>
      <c r="C90" s="32" t="s">
        <v>205</v>
      </c>
      <c r="D90" s="29" t="s">
        <v>21</v>
      </c>
      <c r="E90" s="30" t="s">
        <v>89</v>
      </c>
      <c r="F90" s="30" t="s">
        <v>6</v>
      </c>
      <c r="G90">
        <f>VLOOKUP(A90,Hoja1!$A$93:$B$109,2,FALSE)</f>
        <v>15</v>
      </c>
      <c r="H90">
        <f>COUNTIF($G$4:G90,G90)</f>
        <v>3</v>
      </c>
    </row>
    <row r="91" spans="1:8" ht="27.6" x14ac:dyDescent="0.3">
      <c r="A91" s="26" t="s">
        <v>130</v>
      </c>
      <c r="B91" s="48" t="str">
        <f t="shared" si="2"/>
        <v>15.4</v>
      </c>
      <c r="C91" s="32" t="s">
        <v>90</v>
      </c>
      <c r="D91" s="33" t="s">
        <v>6</v>
      </c>
      <c r="E91" s="34" t="s">
        <v>11</v>
      </c>
      <c r="F91" s="34" t="s">
        <v>6</v>
      </c>
      <c r="G91">
        <f>VLOOKUP(A91,Hoja1!$A$93:$B$109,2,FALSE)</f>
        <v>15</v>
      </c>
      <c r="H91">
        <f>COUNTIF($G$4:G91,G91)</f>
        <v>4</v>
      </c>
    </row>
    <row r="92" spans="1:8" ht="55.2" x14ac:dyDescent="0.3">
      <c r="A92" s="26" t="s">
        <v>130</v>
      </c>
      <c r="B92" s="48" t="str">
        <f t="shared" si="2"/>
        <v>15.5</v>
      </c>
      <c r="C92" s="32" t="s">
        <v>206</v>
      </c>
      <c r="D92" s="29" t="s">
        <v>21</v>
      </c>
      <c r="E92" s="30" t="s">
        <v>204</v>
      </c>
      <c r="F92" s="30" t="s">
        <v>93</v>
      </c>
      <c r="G92">
        <f>VLOOKUP(A92,Hoja1!$A$93:$B$109,2,FALSE)</f>
        <v>15</v>
      </c>
      <c r="H92">
        <f>COUNTIF($G$4:G92,G92)</f>
        <v>5</v>
      </c>
    </row>
    <row r="93" spans="1:8" ht="27.6" x14ac:dyDescent="0.3">
      <c r="A93" s="26" t="s">
        <v>130</v>
      </c>
      <c r="B93" s="48" t="str">
        <f t="shared" si="2"/>
        <v>15.6</v>
      </c>
      <c r="C93" s="32" t="s">
        <v>91</v>
      </c>
      <c r="D93" s="33" t="s">
        <v>6</v>
      </c>
      <c r="E93" s="34" t="s">
        <v>7</v>
      </c>
      <c r="F93" s="34" t="s">
        <v>6</v>
      </c>
      <c r="G93">
        <f>VLOOKUP(A93,Hoja1!$A$93:$B$109,2,FALSE)</f>
        <v>15</v>
      </c>
      <c r="H93">
        <f>COUNTIF($G$4:G93,G93)</f>
        <v>6</v>
      </c>
    </row>
    <row r="94" spans="1:8" x14ac:dyDescent="0.3">
      <c r="A94" s="26" t="s">
        <v>131</v>
      </c>
      <c r="B94" s="48" t="str">
        <f t="shared" si="2"/>
        <v>16.1</v>
      </c>
      <c r="C94" s="32" t="s">
        <v>92</v>
      </c>
      <c r="D94" s="33" t="s">
        <v>13</v>
      </c>
      <c r="E94" s="34" t="s">
        <v>93</v>
      </c>
      <c r="F94" s="34" t="s">
        <v>93</v>
      </c>
      <c r="G94">
        <f>VLOOKUP(A94,Hoja1!$A$93:$B$109,2,FALSE)</f>
        <v>16</v>
      </c>
      <c r="H94">
        <f>COUNTIF($G$4:G94,G94)</f>
        <v>1</v>
      </c>
    </row>
    <row r="95" spans="1:8" x14ac:dyDescent="0.3">
      <c r="A95" s="26" t="s">
        <v>131</v>
      </c>
      <c r="B95" s="48" t="str">
        <f t="shared" si="2"/>
        <v>16.2</v>
      </c>
      <c r="C95" s="32" t="s">
        <v>207</v>
      </c>
      <c r="D95" s="33" t="s">
        <v>6</v>
      </c>
      <c r="E95" s="34" t="s">
        <v>7</v>
      </c>
      <c r="F95" s="34" t="s">
        <v>6</v>
      </c>
      <c r="G95">
        <f>VLOOKUP(A95,Hoja1!$A$93:$B$109,2,FALSE)</f>
        <v>16</v>
      </c>
      <c r="H95">
        <f>COUNTIF($G$4:G95,G95)</f>
        <v>2</v>
      </c>
    </row>
    <row r="96" spans="1:8" ht="27.6" x14ac:dyDescent="0.3">
      <c r="A96" s="26" t="s">
        <v>131</v>
      </c>
      <c r="B96" s="48" t="str">
        <f t="shared" si="2"/>
        <v>16.3</v>
      </c>
      <c r="C96" s="32" t="s">
        <v>95</v>
      </c>
      <c r="D96" s="33" t="s">
        <v>21</v>
      </c>
      <c r="E96" s="34" t="s">
        <v>96</v>
      </c>
      <c r="F96" s="34" t="s">
        <v>93</v>
      </c>
      <c r="G96">
        <f>VLOOKUP(A96,Hoja1!$A$93:$B$109,2,FALSE)</f>
        <v>16</v>
      </c>
      <c r="H96">
        <f>COUNTIF($G$4:G96,G96)</f>
        <v>3</v>
      </c>
    </row>
    <row r="97" spans="1:8" x14ac:dyDescent="0.3">
      <c r="A97" s="26" t="s">
        <v>131</v>
      </c>
      <c r="B97" s="48" t="str">
        <f t="shared" si="2"/>
        <v>16.4</v>
      </c>
      <c r="C97" s="32" t="s">
        <v>97</v>
      </c>
      <c r="D97" s="29" t="s">
        <v>13</v>
      </c>
      <c r="E97" s="30" t="s">
        <v>16</v>
      </c>
      <c r="F97" s="30" t="s">
        <v>103</v>
      </c>
      <c r="G97">
        <f>VLOOKUP(A97,Hoja1!$A$93:$B$109,2,FALSE)</f>
        <v>16</v>
      </c>
      <c r="H97">
        <f>COUNTIF($G$4:G97,G97)</f>
        <v>4</v>
      </c>
    </row>
    <row r="98" spans="1:8" x14ac:dyDescent="0.3">
      <c r="A98" s="26" t="s">
        <v>131</v>
      </c>
      <c r="B98" s="48" t="str">
        <f t="shared" si="2"/>
        <v>16.5</v>
      </c>
      <c r="C98" s="32" t="s">
        <v>98</v>
      </c>
      <c r="D98" s="29" t="s">
        <v>13</v>
      </c>
      <c r="E98" s="30" t="s">
        <v>16</v>
      </c>
      <c r="F98" s="30" t="s">
        <v>6</v>
      </c>
      <c r="G98">
        <f>VLOOKUP(A98,Hoja1!$A$93:$B$109,2,FALSE)</f>
        <v>16</v>
      </c>
      <c r="H98">
        <f>COUNTIF($G$4:G98,G98)</f>
        <v>5</v>
      </c>
    </row>
    <row r="99" spans="1:8" ht="41.4" x14ac:dyDescent="0.3">
      <c r="A99" s="26" t="s">
        <v>131</v>
      </c>
      <c r="B99" s="48" t="str">
        <f t="shared" ref="B99:B111" si="3">CONCATENATE(G99,".",H99)</f>
        <v>16.6</v>
      </c>
      <c r="C99" s="32" t="s">
        <v>99</v>
      </c>
      <c r="D99" s="33" t="s">
        <v>13</v>
      </c>
      <c r="E99" s="34" t="s">
        <v>16</v>
      </c>
      <c r="F99" s="34" t="s">
        <v>103</v>
      </c>
      <c r="G99">
        <f>VLOOKUP(A99,Hoja1!$A$93:$B$109,2,FALSE)</f>
        <v>16</v>
      </c>
      <c r="H99">
        <f>COUNTIF($G$4:G99,G99)</f>
        <v>6</v>
      </c>
    </row>
    <row r="100" spans="1:8" ht="41.4" x14ac:dyDescent="0.3">
      <c r="A100" s="26" t="s">
        <v>131</v>
      </c>
      <c r="B100" s="48" t="str">
        <f t="shared" si="3"/>
        <v>16.7</v>
      </c>
      <c r="C100" s="32" t="s">
        <v>208</v>
      </c>
      <c r="D100" s="33" t="s">
        <v>13</v>
      </c>
      <c r="E100" s="34" t="s">
        <v>16</v>
      </c>
      <c r="F100" s="34" t="s">
        <v>103</v>
      </c>
      <c r="G100">
        <f>VLOOKUP(A100,Hoja1!$A$93:$B$109,2,FALSE)</f>
        <v>16</v>
      </c>
      <c r="H100">
        <f>COUNTIF($G$4:G100,G100)</f>
        <v>7</v>
      </c>
    </row>
    <row r="101" spans="1:8" ht="27.6" x14ac:dyDescent="0.3">
      <c r="A101" s="26" t="s">
        <v>131</v>
      </c>
      <c r="B101" s="48" t="str">
        <f t="shared" si="3"/>
        <v>16.8</v>
      </c>
      <c r="C101" s="32" t="s">
        <v>101</v>
      </c>
      <c r="D101" s="33" t="s">
        <v>6</v>
      </c>
      <c r="E101" s="34" t="s">
        <v>11</v>
      </c>
      <c r="F101" s="34" t="s">
        <v>6</v>
      </c>
      <c r="G101">
        <f>VLOOKUP(A101,Hoja1!$A$93:$B$109,2,FALSE)</f>
        <v>16</v>
      </c>
      <c r="H101">
        <f>COUNTIF($G$4:G101,G101)</f>
        <v>8</v>
      </c>
    </row>
    <row r="102" spans="1:8" ht="41.4" x14ac:dyDescent="0.3">
      <c r="A102" s="26" t="s">
        <v>132</v>
      </c>
      <c r="B102" s="48" t="str">
        <f t="shared" si="3"/>
        <v>17.1</v>
      </c>
      <c r="C102" s="32" t="s">
        <v>102</v>
      </c>
      <c r="D102" s="29" t="s">
        <v>13</v>
      </c>
      <c r="E102" s="30" t="s">
        <v>103</v>
      </c>
      <c r="F102" s="34" t="s">
        <v>93</v>
      </c>
      <c r="G102">
        <f>VLOOKUP(A102,Hoja1!$A$93:$B$109,2,FALSE)</f>
        <v>17</v>
      </c>
      <c r="H102">
        <f>COUNTIF($G$4:G102,G102)</f>
        <v>1</v>
      </c>
    </row>
    <row r="103" spans="1:8" ht="55.2" x14ac:dyDescent="0.3">
      <c r="A103" s="26" t="s">
        <v>132</v>
      </c>
      <c r="B103" s="48" t="str">
        <f t="shared" si="3"/>
        <v>17.2</v>
      </c>
      <c r="C103" s="32" t="s">
        <v>104</v>
      </c>
      <c r="D103" s="33" t="s">
        <v>6</v>
      </c>
      <c r="E103" s="34" t="s">
        <v>11</v>
      </c>
      <c r="F103" s="34" t="s">
        <v>6</v>
      </c>
      <c r="G103">
        <f>VLOOKUP(A103,Hoja1!$A$93:$B$109,2,FALSE)</f>
        <v>17</v>
      </c>
      <c r="H103">
        <f>COUNTIF($G$4:G103,G103)</f>
        <v>2</v>
      </c>
    </row>
    <row r="104" spans="1:8" ht="55.2" x14ac:dyDescent="0.3">
      <c r="A104" s="26" t="s">
        <v>132</v>
      </c>
      <c r="B104" s="48" t="str">
        <f t="shared" si="3"/>
        <v>17.3</v>
      </c>
      <c r="C104" s="32" t="s">
        <v>215</v>
      </c>
      <c r="D104" s="33" t="s">
        <v>6</v>
      </c>
      <c r="E104" s="34" t="s">
        <v>11</v>
      </c>
      <c r="F104" s="34" t="s">
        <v>6</v>
      </c>
      <c r="G104">
        <f>VLOOKUP(A104,Hoja1!$A$93:$B$109,2,FALSE)</f>
        <v>17</v>
      </c>
      <c r="H104">
        <f>COUNTIF($G$4:G104,G104)</f>
        <v>3</v>
      </c>
    </row>
    <row r="105" spans="1:8" ht="27.6" x14ac:dyDescent="0.3">
      <c r="A105" s="26" t="s">
        <v>132</v>
      </c>
      <c r="B105" s="48" t="str">
        <f t="shared" si="3"/>
        <v>17.4</v>
      </c>
      <c r="C105" s="32" t="s">
        <v>105</v>
      </c>
      <c r="D105" s="33" t="s">
        <v>6</v>
      </c>
      <c r="E105" s="34" t="s">
        <v>60</v>
      </c>
      <c r="F105" s="34" t="s">
        <v>6</v>
      </c>
      <c r="G105">
        <f>VLOOKUP(A105,Hoja1!$A$93:$B$109,2,FALSE)</f>
        <v>17</v>
      </c>
      <c r="H105">
        <f>COUNTIF($G$4:G105,G105)</f>
        <v>4</v>
      </c>
    </row>
    <row r="106" spans="1:8" ht="41.4" x14ac:dyDescent="0.3">
      <c r="A106" s="26" t="s">
        <v>132</v>
      </c>
      <c r="B106" s="48" t="str">
        <f t="shared" si="3"/>
        <v>17.5</v>
      </c>
      <c r="C106" s="32" t="s">
        <v>106</v>
      </c>
      <c r="D106" s="33" t="s">
        <v>6</v>
      </c>
      <c r="E106" s="34" t="s">
        <v>7</v>
      </c>
      <c r="F106" s="34" t="s">
        <v>6</v>
      </c>
      <c r="G106">
        <f>VLOOKUP(A106,Hoja1!$A$93:$B$109,2,FALSE)</f>
        <v>17</v>
      </c>
      <c r="H106">
        <f>COUNTIF($G$4:G106,G106)</f>
        <v>5</v>
      </c>
    </row>
    <row r="107" spans="1:8" ht="27.6" x14ac:dyDescent="0.3">
      <c r="A107" s="26" t="s">
        <v>132</v>
      </c>
      <c r="B107" s="48" t="str">
        <f t="shared" si="3"/>
        <v>17.6</v>
      </c>
      <c r="C107" s="32" t="s">
        <v>107</v>
      </c>
      <c r="D107" s="33" t="s">
        <v>13</v>
      </c>
      <c r="E107" s="34" t="s">
        <v>31</v>
      </c>
      <c r="F107" s="34" t="s">
        <v>93</v>
      </c>
      <c r="G107">
        <f>VLOOKUP(A107,Hoja1!$A$93:$B$109,2,FALSE)</f>
        <v>17</v>
      </c>
      <c r="H107">
        <f>COUNTIF($G$4:G107,G107)</f>
        <v>6</v>
      </c>
    </row>
    <row r="108" spans="1:8" ht="41.4" x14ac:dyDescent="0.3">
      <c r="A108" s="26" t="s">
        <v>132</v>
      </c>
      <c r="B108" s="48" t="str">
        <f t="shared" si="3"/>
        <v>17.7</v>
      </c>
      <c r="C108" s="32" t="s">
        <v>108</v>
      </c>
      <c r="D108" s="33" t="s">
        <v>6</v>
      </c>
      <c r="E108" s="34" t="s">
        <v>11</v>
      </c>
      <c r="F108" s="34" t="s">
        <v>6</v>
      </c>
      <c r="G108">
        <f>VLOOKUP(A108,Hoja1!$A$93:$B$109,2,FALSE)</f>
        <v>17</v>
      </c>
      <c r="H108">
        <f>COUNTIF($G$4:G108,G108)</f>
        <v>7</v>
      </c>
    </row>
    <row r="109" spans="1:8" ht="27.6" x14ac:dyDescent="0.3">
      <c r="A109" s="26" t="s">
        <v>132</v>
      </c>
      <c r="B109" s="48" t="str">
        <f t="shared" si="3"/>
        <v>17.8</v>
      </c>
      <c r="C109" s="32" t="s">
        <v>109</v>
      </c>
      <c r="D109" s="33" t="s">
        <v>6</v>
      </c>
      <c r="E109" s="34" t="s">
        <v>11</v>
      </c>
      <c r="F109" s="34" t="s">
        <v>6</v>
      </c>
      <c r="G109">
        <f>VLOOKUP(A109,Hoja1!$A$93:$B$109,2,FALSE)</f>
        <v>17</v>
      </c>
      <c r="H109">
        <f>COUNTIF($G$4:G109,G109)</f>
        <v>8</v>
      </c>
    </row>
    <row r="110" spans="1:8" ht="41.4" x14ac:dyDescent="0.3">
      <c r="A110" s="26" t="s">
        <v>132</v>
      </c>
      <c r="B110" s="48" t="str">
        <f t="shared" si="3"/>
        <v>17.9</v>
      </c>
      <c r="C110" s="32" t="s">
        <v>110</v>
      </c>
      <c r="D110" s="33" t="s">
        <v>6</v>
      </c>
      <c r="E110" s="34" t="s">
        <v>11</v>
      </c>
      <c r="F110" s="34" t="s">
        <v>6</v>
      </c>
      <c r="G110">
        <f>VLOOKUP(A110,Hoja1!$A$93:$B$109,2,FALSE)</f>
        <v>17</v>
      </c>
      <c r="H110">
        <f>COUNTIF($G$4:G110,G110)</f>
        <v>9</v>
      </c>
    </row>
    <row r="111" spans="1:8" x14ac:dyDescent="0.3">
      <c r="A111" s="26" t="s">
        <v>132</v>
      </c>
      <c r="B111" s="48" t="str">
        <f t="shared" si="3"/>
        <v>17.10</v>
      </c>
      <c r="C111" s="32" t="s">
        <v>111</v>
      </c>
      <c r="D111" s="29" t="s">
        <v>6</v>
      </c>
      <c r="E111" s="30" t="s">
        <v>11</v>
      </c>
      <c r="F111" s="30" t="s">
        <v>6</v>
      </c>
      <c r="G111">
        <f>VLOOKUP(A111,Hoja1!$A$93:$B$109,2,FALSE)</f>
        <v>17</v>
      </c>
      <c r="H111">
        <f>COUNTIF($G$4:G111,G111)</f>
        <v>10</v>
      </c>
    </row>
  </sheetData>
  <autoFilter ref="A3:H111" xr:uid="{50392BCC-01F5-4294-BF31-C9E69FA177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463e6f2-4cf7-4f37-8a7b-859c1e512b3c">
      <UserInfo>
        <DisplayName/>
        <AccountId xsi:nil="true"/>
        <AccountType/>
      </UserInfo>
    </SharedWithUsers>
    <MediaLengthInSeconds xmlns="8175d881-c252-4cc7-85ac-127631b324fb" xsi:nil="true"/>
    <lcf76f155ced4ddcb4097134ff3c332f xmlns="8175d881-c252-4cc7-85ac-127631b324fb">
      <Terms xmlns="http://schemas.microsoft.com/office/infopath/2007/PartnerControls"/>
    </lcf76f155ced4ddcb4097134ff3c332f>
    <TaxCatchAll xmlns="7463e6f2-4cf7-4f37-8a7b-859c1e512b3c" xsi:nil="true"/>
    <_Flow_SignoffStatus xmlns="8175d881-c252-4cc7-85ac-127631b324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DF1E72B414054598023D5A721AC434" ma:contentTypeVersion="19" ma:contentTypeDescription="Crear nuevo documento." ma:contentTypeScope="" ma:versionID="f289caff301342fe36b44ec236dc0475">
  <xsd:schema xmlns:xsd="http://www.w3.org/2001/XMLSchema" xmlns:xs="http://www.w3.org/2001/XMLSchema" xmlns:p="http://schemas.microsoft.com/office/2006/metadata/properties" xmlns:ns2="8175d881-c252-4cc7-85ac-127631b324fb" xmlns:ns3="7463e6f2-4cf7-4f37-8a7b-859c1e512b3c" targetNamespace="http://schemas.microsoft.com/office/2006/metadata/properties" ma:root="true" ma:fieldsID="53720053523782027920b84b73f1bae4" ns2:_="" ns3:_="">
    <xsd:import namespace="8175d881-c252-4cc7-85ac-127631b324fb"/>
    <xsd:import namespace="7463e6f2-4cf7-4f37-8a7b-859c1e512b3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ServiceLocation" minOccurs="0"/>
                <xsd:element ref="ns2:MediaLengthInSeconds" minOccurs="0"/>
                <xsd:element ref="ns2:_Flow_SignoffStatu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75d881-c252-4cc7-85ac-127631b324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_Flow_SignoffStatus" ma:index="21" nillable="true" ma:displayName="Estado de aprobación" ma:internalName="Estado_x0020_de_x0020_aprobaci_x00f3_n">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b5fe629f-dcd0-4f79-bd36-f65a702dfa88"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463e6f2-4cf7-4f37-8a7b-859c1e512b3c"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03534a47-c999-4e0c-be1f-c40a0b9fe6e0}" ma:internalName="TaxCatchAll" ma:showField="CatchAllData" ma:web="7463e6f2-4cf7-4f37-8a7b-859c1e512b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E3EB96-4444-4EC7-9E25-5CD7E8DDA482}">
  <ds:schemaRefs>
    <ds:schemaRef ds:uri="http://schemas.microsoft.com/office/2006/metadata/properties"/>
    <ds:schemaRef ds:uri="http://schemas.microsoft.com/office/infopath/2007/PartnerControls"/>
    <ds:schemaRef ds:uri="c96c953c-273f-40ab-996f-6d24f00c570f"/>
    <ds:schemaRef ds:uri="3eba05ab-de61-4f0a-89c7-432c8019e8cf"/>
    <ds:schemaRef ds:uri="7463e6f2-4cf7-4f37-8a7b-859c1e512b3c"/>
    <ds:schemaRef ds:uri="9aae4f70-44b2-46ab-acc6-49e43969ccf0"/>
    <ds:schemaRef ds:uri="8175d881-c252-4cc7-85ac-127631b324fb"/>
  </ds:schemaRefs>
</ds:datastoreItem>
</file>

<file path=customXml/itemProps2.xml><?xml version="1.0" encoding="utf-8"?>
<ds:datastoreItem xmlns:ds="http://schemas.openxmlformats.org/officeDocument/2006/customXml" ds:itemID="{DD79541A-0C77-48C0-A437-538981AD3B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75d881-c252-4cc7-85ac-127631b324fb"/>
    <ds:schemaRef ds:uri="7463e6f2-4cf7-4f37-8a7b-859c1e512b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EA7CD75-B658-4FB0-A1F9-1D7E506F7DC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Calendario</vt:lpstr>
      <vt:lpstr>Catálogo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BARAJAS SERVIN JULIO ALBERTO</dc:creator>
  <cp:keywords/>
  <dc:description/>
  <cp:lastModifiedBy>José María Ramírez Hernández</cp:lastModifiedBy>
  <cp:revision/>
  <dcterms:created xsi:type="dcterms:W3CDTF">2024-07-09T00:51:52Z</dcterms:created>
  <dcterms:modified xsi:type="dcterms:W3CDTF">2024-09-28T20:28:05Z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0x010100C8DF1E72B414054598023D5A721AC434</vt:lpwstr>
  </property>
  <property fmtid="{D5CDD505-2E9C-101B-9397-08002B2CF9AE}" pid="3" name="Order">
    <vt:r8>86144600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y fmtid="{D5CDD505-2E9C-101B-9397-08002B2CF9AE}" pid="11" name="_SourceUrl">
    <vt:lpwstr/>
  </property>
  <property fmtid="{D5CDD505-2E9C-101B-9397-08002B2CF9AE}" pid="12" name="_SharedFileIndex">
    <vt:lpwstr/>
  </property>
</Properties>
</file>