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ISTRITALES\DIPUTADOS - CONTEOS\"/>
    </mc:Choice>
  </mc:AlternateContent>
  <bookViews>
    <workbookView xWindow="0" yWindow="0" windowWidth="28800" windowHeight="12435"/>
  </bookViews>
  <sheets>
    <sheet name="DG_04_JIQUILPAN" sheetId="1" r:id="rId1"/>
  </sheets>
  <definedNames>
    <definedName name="_xlnm._FilterDatabase" localSheetId="0" hidden="1">DG_04_JIQUILPAN!$A$13:$AC$308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3" i="1" l="1"/>
  <c r="W308" i="1"/>
  <c r="AA308" i="1"/>
  <c r="AB308" i="1"/>
  <c r="X308" i="1"/>
  <c r="R308" i="1"/>
  <c r="Q308" i="1"/>
  <c r="AA307" i="1"/>
  <c r="W307" i="1"/>
  <c r="AB307" i="1"/>
  <c r="X307" i="1"/>
  <c r="R307" i="1"/>
  <c r="Q307" i="1"/>
  <c r="AA306" i="1"/>
  <c r="W306" i="1"/>
  <c r="AB306" i="1"/>
  <c r="R306" i="1"/>
  <c r="Q306" i="1"/>
  <c r="AA305" i="1"/>
  <c r="W305" i="1"/>
  <c r="AB305" i="1"/>
  <c r="R305" i="1"/>
  <c r="Q305" i="1"/>
  <c r="W304" i="1"/>
  <c r="AA304" i="1"/>
  <c r="AB304" i="1"/>
  <c r="X304" i="1"/>
  <c r="R304" i="1"/>
  <c r="Q304" i="1"/>
  <c r="AA303" i="1"/>
  <c r="W303" i="1"/>
  <c r="AB303" i="1"/>
  <c r="X303" i="1"/>
  <c r="R303" i="1"/>
  <c r="Q303" i="1"/>
  <c r="AA302" i="1"/>
  <c r="W302" i="1"/>
  <c r="X302" i="1"/>
  <c r="AB302" i="1"/>
  <c r="R302" i="1"/>
  <c r="Q302" i="1"/>
  <c r="AA301" i="1"/>
  <c r="W301" i="1"/>
  <c r="AB301" i="1"/>
  <c r="R301" i="1"/>
  <c r="Q301" i="1"/>
  <c r="W300" i="1"/>
  <c r="AA300" i="1"/>
  <c r="AB300" i="1"/>
  <c r="X300" i="1"/>
  <c r="R300" i="1"/>
  <c r="Q300" i="1"/>
  <c r="AA299" i="1"/>
  <c r="W299" i="1"/>
  <c r="AB299" i="1"/>
  <c r="X299" i="1"/>
  <c r="R299" i="1"/>
  <c r="Q299" i="1"/>
  <c r="AA298" i="1"/>
  <c r="W298" i="1"/>
  <c r="AB298" i="1"/>
  <c r="R298" i="1"/>
  <c r="Q298" i="1"/>
  <c r="AA297" i="1"/>
  <c r="W297" i="1"/>
  <c r="AB297" i="1"/>
  <c r="R297" i="1"/>
  <c r="Q297" i="1"/>
  <c r="W296" i="1"/>
  <c r="AA296" i="1"/>
  <c r="AB296" i="1"/>
  <c r="X296" i="1"/>
  <c r="R296" i="1"/>
  <c r="Q296" i="1"/>
  <c r="AA295" i="1"/>
  <c r="W295" i="1"/>
  <c r="AB295" i="1"/>
  <c r="X295" i="1"/>
  <c r="R295" i="1"/>
  <c r="Q295" i="1"/>
  <c r="AA294" i="1"/>
  <c r="W294" i="1"/>
  <c r="X294" i="1"/>
  <c r="AB294" i="1"/>
  <c r="R294" i="1"/>
  <c r="Q294" i="1"/>
  <c r="AA293" i="1"/>
  <c r="W293" i="1"/>
  <c r="AB293" i="1"/>
  <c r="R293" i="1"/>
  <c r="Q293" i="1"/>
  <c r="W292" i="1"/>
  <c r="AA292" i="1"/>
  <c r="AB292" i="1"/>
  <c r="X292" i="1"/>
  <c r="R292" i="1"/>
  <c r="Q292" i="1"/>
  <c r="AA291" i="1"/>
  <c r="W291" i="1"/>
  <c r="AB291" i="1"/>
  <c r="X291" i="1"/>
  <c r="R291" i="1"/>
  <c r="Q291" i="1"/>
  <c r="AA290" i="1"/>
  <c r="W290" i="1"/>
  <c r="AB290" i="1"/>
  <c r="R290" i="1"/>
  <c r="Q290" i="1"/>
  <c r="AA289" i="1"/>
  <c r="W289" i="1"/>
  <c r="AB289" i="1"/>
  <c r="R289" i="1"/>
  <c r="Q289" i="1"/>
  <c r="W288" i="1"/>
  <c r="AA288" i="1"/>
  <c r="AB288" i="1"/>
  <c r="X288" i="1"/>
  <c r="R288" i="1"/>
  <c r="Q288" i="1"/>
  <c r="AA287" i="1"/>
  <c r="W287" i="1"/>
  <c r="AB287" i="1"/>
  <c r="X287" i="1"/>
  <c r="R287" i="1"/>
  <c r="Q287" i="1"/>
  <c r="AA286" i="1"/>
  <c r="W286" i="1"/>
  <c r="X286" i="1"/>
  <c r="AB286" i="1"/>
  <c r="R286" i="1"/>
  <c r="Q286" i="1"/>
  <c r="AA285" i="1"/>
  <c r="W285" i="1"/>
  <c r="AB285" i="1"/>
  <c r="R285" i="1"/>
  <c r="Q285" i="1"/>
  <c r="W284" i="1"/>
  <c r="AA284" i="1"/>
  <c r="AB284" i="1"/>
  <c r="X284" i="1"/>
  <c r="R284" i="1"/>
  <c r="Q284" i="1"/>
  <c r="AA283" i="1"/>
  <c r="W283" i="1"/>
  <c r="AB283" i="1"/>
  <c r="X283" i="1"/>
  <c r="R283" i="1"/>
  <c r="Q283" i="1"/>
  <c r="AA282" i="1"/>
  <c r="W282" i="1"/>
  <c r="AB282" i="1"/>
  <c r="R282" i="1"/>
  <c r="Q282" i="1"/>
  <c r="AA281" i="1"/>
  <c r="W281" i="1"/>
  <c r="AB281" i="1"/>
  <c r="R281" i="1"/>
  <c r="Q281" i="1"/>
  <c r="W280" i="1"/>
  <c r="AA280" i="1"/>
  <c r="AB280" i="1"/>
  <c r="X280" i="1"/>
  <c r="R280" i="1"/>
  <c r="Q280" i="1"/>
  <c r="AA279" i="1"/>
  <c r="W279" i="1"/>
  <c r="AB279" i="1"/>
  <c r="X279" i="1"/>
  <c r="R279" i="1"/>
  <c r="Q279" i="1"/>
  <c r="AA278" i="1"/>
  <c r="W278" i="1"/>
  <c r="X278" i="1"/>
  <c r="AB278" i="1"/>
  <c r="R278" i="1"/>
  <c r="Q278" i="1"/>
  <c r="AA277" i="1"/>
  <c r="W277" i="1"/>
  <c r="AB277" i="1"/>
  <c r="R277" i="1"/>
  <c r="Q277" i="1"/>
  <c r="W276" i="1"/>
  <c r="AA276" i="1"/>
  <c r="AB276" i="1"/>
  <c r="X276" i="1"/>
  <c r="R276" i="1"/>
  <c r="Q276" i="1"/>
  <c r="AA275" i="1"/>
  <c r="W275" i="1"/>
  <c r="AB275" i="1"/>
  <c r="X275" i="1"/>
  <c r="R275" i="1"/>
  <c r="Q275" i="1"/>
  <c r="AA274" i="1"/>
  <c r="W274" i="1"/>
  <c r="AB274" i="1"/>
  <c r="R274" i="1"/>
  <c r="Q274" i="1"/>
  <c r="AA273" i="1"/>
  <c r="W273" i="1"/>
  <c r="AB273" i="1"/>
  <c r="R273" i="1"/>
  <c r="Q273" i="1"/>
  <c r="W272" i="1"/>
  <c r="AA272" i="1"/>
  <c r="AB272" i="1"/>
  <c r="X272" i="1"/>
  <c r="R272" i="1"/>
  <c r="Q272" i="1"/>
  <c r="AA271" i="1"/>
  <c r="W271" i="1"/>
  <c r="AB271" i="1"/>
  <c r="X271" i="1"/>
  <c r="R271" i="1"/>
  <c r="Q271" i="1"/>
  <c r="AA270" i="1"/>
  <c r="W270" i="1"/>
  <c r="X270" i="1"/>
  <c r="AB270" i="1"/>
  <c r="R270" i="1"/>
  <c r="Q270" i="1"/>
  <c r="AA269" i="1"/>
  <c r="W269" i="1"/>
  <c r="AB269" i="1"/>
  <c r="R269" i="1"/>
  <c r="Q269" i="1"/>
  <c r="W268" i="1"/>
  <c r="AA268" i="1"/>
  <c r="AB268" i="1"/>
  <c r="X268" i="1"/>
  <c r="R268" i="1"/>
  <c r="Q268" i="1"/>
  <c r="AA267" i="1"/>
  <c r="W267" i="1"/>
  <c r="AB267" i="1"/>
  <c r="X267" i="1"/>
  <c r="R267" i="1"/>
  <c r="Q267" i="1"/>
  <c r="AA266" i="1"/>
  <c r="W266" i="1"/>
  <c r="AB266" i="1"/>
  <c r="R266" i="1"/>
  <c r="Q266" i="1"/>
  <c r="AA265" i="1"/>
  <c r="W265" i="1"/>
  <c r="AB265" i="1"/>
  <c r="R265" i="1"/>
  <c r="Q265" i="1"/>
  <c r="W264" i="1"/>
  <c r="AA264" i="1"/>
  <c r="AB264" i="1"/>
  <c r="X264" i="1"/>
  <c r="R264" i="1"/>
  <c r="Q264" i="1"/>
  <c r="W263" i="1"/>
  <c r="AB263" i="1"/>
  <c r="X263" i="1"/>
  <c r="R263" i="1"/>
  <c r="Q263" i="1"/>
  <c r="AA262" i="1"/>
  <c r="W262" i="1"/>
  <c r="AB262" i="1"/>
  <c r="R262" i="1"/>
  <c r="Q262" i="1"/>
  <c r="AA261" i="1"/>
  <c r="W261" i="1"/>
  <c r="AB261" i="1"/>
  <c r="R261" i="1"/>
  <c r="Q261" i="1"/>
  <c r="W260" i="1"/>
  <c r="AA260" i="1"/>
  <c r="AB260" i="1"/>
  <c r="X260" i="1"/>
  <c r="R260" i="1"/>
  <c r="Q260" i="1"/>
  <c r="AA259" i="1"/>
  <c r="W259" i="1"/>
  <c r="AB259" i="1"/>
  <c r="X259" i="1"/>
  <c r="R259" i="1"/>
  <c r="Q259" i="1"/>
  <c r="AA258" i="1"/>
  <c r="W258" i="1"/>
  <c r="AB258" i="1"/>
  <c r="R258" i="1"/>
  <c r="Q258" i="1"/>
  <c r="AA257" i="1"/>
  <c r="W257" i="1"/>
  <c r="AB257" i="1"/>
  <c r="R257" i="1"/>
  <c r="Q257" i="1"/>
  <c r="W256" i="1"/>
  <c r="AA256" i="1"/>
  <c r="AB256" i="1"/>
  <c r="X256" i="1"/>
  <c r="R256" i="1"/>
  <c r="Q256" i="1"/>
  <c r="AA255" i="1"/>
  <c r="W255" i="1"/>
  <c r="AB255" i="1"/>
  <c r="X255" i="1"/>
  <c r="R255" i="1"/>
  <c r="Q255" i="1"/>
  <c r="AA254" i="1"/>
  <c r="W254" i="1"/>
  <c r="AB254" i="1"/>
  <c r="R254" i="1"/>
  <c r="Q254" i="1"/>
  <c r="AA253" i="1"/>
  <c r="W253" i="1"/>
  <c r="AB253" i="1"/>
  <c r="R253" i="1"/>
  <c r="Q253" i="1"/>
  <c r="W252" i="1"/>
  <c r="AA252" i="1"/>
  <c r="AB252" i="1"/>
  <c r="X252" i="1"/>
  <c r="R252" i="1"/>
  <c r="Q252" i="1"/>
  <c r="AA251" i="1"/>
  <c r="W251" i="1"/>
  <c r="AB251" i="1"/>
  <c r="X251" i="1"/>
  <c r="R251" i="1"/>
  <c r="Q251" i="1"/>
  <c r="AA250" i="1"/>
  <c r="W250" i="1"/>
  <c r="AB250" i="1"/>
  <c r="R250" i="1"/>
  <c r="Q250" i="1"/>
  <c r="AA249" i="1"/>
  <c r="W249" i="1"/>
  <c r="AB249" i="1"/>
  <c r="R249" i="1"/>
  <c r="Q249" i="1"/>
  <c r="W248" i="1"/>
  <c r="AA248" i="1"/>
  <c r="AB248" i="1"/>
  <c r="X248" i="1"/>
  <c r="R248" i="1"/>
  <c r="Q248" i="1"/>
  <c r="AA247" i="1"/>
  <c r="W247" i="1"/>
  <c r="AB247" i="1"/>
  <c r="X247" i="1"/>
  <c r="R247" i="1"/>
  <c r="Q247" i="1"/>
  <c r="AA246" i="1"/>
  <c r="W246" i="1"/>
  <c r="AB246" i="1"/>
  <c r="R246" i="1"/>
  <c r="Q246" i="1"/>
  <c r="AA245" i="1"/>
  <c r="W245" i="1"/>
  <c r="AB245" i="1"/>
  <c r="R245" i="1"/>
  <c r="Q245" i="1"/>
  <c r="W244" i="1"/>
  <c r="AA244" i="1"/>
  <c r="AB244" i="1"/>
  <c r="X244" i="1"/>
  <c r="R244" i="1"/>
  <c r="Q244" i="1"/>
  <c r="AA243" i="1"/>
  <c r="W243" i="1"/>
  <c r="AB243" i="1"/>
  <c r="X243" i="1"/>
  <c r="R243" i="1"/>
  <c r="Q243" i="1"/>
  <c r="AA242" i="1"/>
  <c r="W242" i="1"/>
  <c r="AB242" i="1"/>
  <c r="R242" i="1"/>
  <c r="Q242" i="1"/>
  <c r="AA241" i="1"/>
  <c r="W241" i="1"/>
  <c r="AB241" i="1"/>
  <c r="R241" i="1"/>
  <c r="Q241" i="1"/>
  <c r="W240" i="1"/>
  <c r="AA240" i="1"/>
  <c r="AB240" i="1"/>
  <c r="X240" i="1"/>
  <c r="R240" i="1"/>
  <c r="Q240" i="1"/>
  <c r="AA239" i="1"/>
  <c r="W239" i="1"/>
  <c r="AB239" i="1"/>
  <c r="X239" i="1"/>
  <c r="R239" i="1"/>
  <c r="Q239" i="1"/>
  <c r="AA238" i="1"/>
  <c r="W238" i="1"/>
  <c r="AB238" i="1"/>
  <c r="R238" i="1"/>
  <c r="Q238" i="1"/>
  <c r="AA237" i="1"/>
  <c r="W237" i="1"/>
  <c r="AB237" i="1"/>
  <c r="R237" i="1"/>
  <c r="Q237" i="1"/>
  <c r="W236" i="1"/>
  <c r="AA236" i="1"/>
  <c r="AB236" i="1"/>
  <c r="X236" i="1"/>
  <c r="R236" i="1"/>
  <c r="Q236" i="1"/>
  <c r="AA235" i="1"/>
  <c r="W235" i="1"/>
  <c r="AB235" i="1"/>
  <c r="X235" i="1"/>
  <c r="R235" i="1"/>
  <c r="Q235" i="1"/>
  <c r="AA234" i="1"/>
  <c r="W234" i="1"/>
  <c r="AB234" i="1"/>
  <c r="R234" i="1"/>
  <c r="Q234" i="1"/>
  <c r="AA233" i="1"/>
  <c r="W233" i="1"/>
  <c r="AB233" i="1"/>
  <c r="R233" i="1"/>
  <c r="Q233" i="1"/>
  <c r="W232" i="1"/>
  <c r="AA232" i="1"/>
  <c r="AB232" i="1"/>
  <c r="X232" i="1"/>
  <c r="R232" i="1"/>
  <c r="Q232" i="1"/>
  <c r="AA231" i="1"/>
  <c r="W231" i="1"/>
  <c r="AB231" i="1"/>
  <c r="X231" i="1"/>
  <c r="R231" i="1"/>
  <c r="Q231" i="1"/>
  <c r="AA230" i="1"/>
  <c r="W230" i="1"/>
  <c r="AB230" i="1"/>
  <c r="R230" i="1"/>
  <c r="Q230" i="1"/>
  <c r="AA229" i="1"/>
  <c r="W229" i="1"/>
  <c r="AB229" i="1"/>
  <c r="R229" i="1"/>
  <c r="Q229" i="1"/>
  <c r="W228" i="1"/>
  <c r="AA228" i="1"/>
  <c r="AB228" i="1"/>
  <c r="X228" i="1"/>
  <c r="R228" i="1"/>
  <c r="Q228" i="1"/>
  <c r="AA227" i="1"/>
  <c r="W227" i="1"/>
  <c r="AB227" i="1"/>
  <c r="X227" i="1"/>
  <c r="R227" i="1"/>
  <c r="Q227" i="1"/>
  <c r="AA226" i="1"/>
  <c r="W226" i="1"/>
  <c r="AB226" i="1"/>
  <c r="R226" i="1"/>
  <c r="Q226" i="1"/>
  <c r="AA225" i="1"/>
  <c r="W225" i="1"/>
  <c r="AB225" i="1"/>
  <c r="R225" i="1"/>
  <c r="Q225" i="1"/>
  <c r="W224" i="1"/>
  <c r="AA224" i="1"/>
  <c r="AB224" i="1"/>
  <c r="X224" i="1"/>
  <c r="R224" i="1"/>
  <c r="Q224" i="1"/>
  <c r="AA223" i="1"/>
  <c r="W223" i="1"/>
  <c r="AB223" i="1"/>
  <c r="X223" i="1"/>
  <c r="R223" i="1"/>
  <c r="Q223" i="1"/>
  <c r="AA222" i="1"/>
  <c r="W222" i="1"/>
  <c r="AB222" i="1"/>
  <c r="R222" i="1"/>
  <c r="Q222" i="1"/>
  <c r="AA221" i="1"/>
  <c r="W221" i="1"/>
  <c r="AB221" i="1"/>
  <c r="R221" i="1"/>
  <c r="Q221" i="1"/>
  <c r="W220" i="1"/>
  <c r="AA220" i="1"/>
  <c r="AB220" i="1"/>
  <c r="X220" i="1"/>
  <c r="R220" i="1"/>
  <c r="Q220" i="1"/>
  <c r="AA219" i="1"/>
  <c r="W219" i="1"/>
  <c r="AB219" i="1"/>
  <c r="X219" i="1"/>
  <c r="R219" i="1"/>
  <c r="Q219" i="1"/>
  <c r="AA218" i="1"/>
  <c r="W218" i="1"/>
  <c r="AB218" i="1"/>
  <c r="R218" i="1"/>
  <c r="Q218" i="1"/>
  <c r="AA217" i="1"/>
  <c r="W217" i="1"/>
  <c r="AB217" i="1"/>
  <c r="R217" i="1"/>
  <c r="Q217" i="1"/>
  <c r="W216" i="1"/>
  <c r="AA216" i="1"/>
  <c r="AB216" i="1"/>
  <c r="X216" i="1"/>
  <c r="R216" i="1"/>
  <c r="Q216" i="1"/>
  <c r="AA215" i="1"/>
  <c r="W215" i="1"/>
  <c r="AB215" i="1"/>
  <c r="X215" i="1"/>
  <c r="R215" i="1"/>
  <c r="Q215" i="1"/>
  <c r="AA214" i="1"/>
  <c r="W214" i="1"/>
  <c r="AB214" i="1"/>
  <c r="R214" i="1"/>
  <c r="Q214" i="1"/>
  <c r="AA213" i="1"/>
  <c r="W213" i="1"/>
  <c r="AB213" i="1"/>
  <c r="R213" i="1"/>
  <c r="Q213" i="1"/>
  <c r="W212" i="1"/>
  <c r="AA212" i="1"/>
  <c r="AB212" i="1"/>
  <c r="X212" i="1"/>
  <c r="R212" i="1"/>
  <c r="Q212" i="1"/>
  <c r="AA211" i="1"/>
  <c r="W211" i="1"/>
  <c r="AB211" i="1"/>
  <c r="X211" i="1"/>
  <c r="R211" i="1"/>
  <c r="Q211" i="1"/>
  <c r="AA210" i="1"/>
  <c r="W210" i="1"/>
  <c r="AB210" i="1"/>
  <c r="R210" i="1"/>
  <c r="Q210" i="1"/>
  <c r="AA209" i="1"/>
  <c r="W209" i="1"/>
  <c r="AB209" i="1"/>
  <c r="R209" i="1"/>
  <c r="Q209" i="1"/>
  <c r="W208" i="1"/>
  <c r="AA208" i="1"/>
  <c r="AB208" i="1"/>
  <c r="X208" i="1"/>
  <c r="R208" i="1"/>
  <c r="Q208" i="1"/>
  <c r="AA207" i="1"/>
  <c r="W207" i="1"/>
  <c r="AB207" i="1"/>
  <c r="X207" i="1"/>
  <c r="R207" i="1"/>
  <c r="Q207" i="1"/>
  <c r="AA206" i="1"/>
  <c r="W206" i="1"/>
  <c r="AB206" i="1"/>
  <c r="R206" i="1"/>
  <c r="Q206" i="1"/>
  <c r="AA205" i="1"/>
  <c r="W205" i="1"/>
  <c r="AB205" i="1"/>
  <c r="R205" i="1"/>
  <c r="Q205" i="1"/>
  <c r="W204" i="1"/>
  <c r="AA204" i="1"/>
  <c r="AB204" i="1"/>
  <c r="X204" i="1"/>
  <c r="R204" i="1"/>
  <c r="Q204" i="1"/>
  <c r="AA203" i="1"/>
  <c r="W203" i="1"/>
  <c r="AB203" i="1"/>
  <c r="X203" i="1"/>
  <c r="R203" i="1"/>
  <c r="Q203" i="1"/>
  <c r="AA202" i="1"/>
  <c r="W202" i="1"/>
  <c r="AB202" i="1"/>
  <c r="R202" i="1"/>
  <c r="Q202" i="1"/>
  <c r="AA201" i="1"/>
  <c r="W201" i="1"/>
  <c r="AB201" i="1"/>
  <c r="R201" i="1"/>
  <c r="Q201" i="1"/>
  <c r="W200" i="1"/>
  <c r="AA200" i="1"/>
  <c r="AB200" i="1"/>
  <c r="X200" i="1"/>
  <c r="R200" i="1"/>
  <c r="Q200" i="1"/>
  <c r="AA199" i="1"/>
  <c r="W199" i="1"/>
  <c r="AB199" i="1"/>
  <c r="X199" i="1"/>
  <c r="R199" i="1"/>
  <c r="Q199" i="1"/>
  <c r="AA198" i="1"/>
  <c r="W198" i="1"/>
  <c r="AB198" i="1"/>
  <c r="R198" i="1"/>
  <c r="Q198" i="1"/>
  <c r="AA197" i="1"/>
  <c r="W197" i="1"/>
  <c r="AB197" i="1"/>
  <c r="R197" i="1"/>
  <c r="Q197" i="1"/>
  <c r="W196" i="1"/>
  <c r="AA196" i="1"/>
  <c r="AB196" i="1"/>
  <c r="X196" i="1"/>
  <c r="R196" i="1"/>
  <c r="Q196" i="1"/>
  <c r="AA195" i="1"/>
  <c r="W195" i="1"/>
  <c r="AB195" i="1"/>
  <c r="X195" i="1"/>
  <c r="R195" i="1"/>
  <c r="Q195" i="1"/>
  <c r="AA194" i="1"/>
  <c r="W194" i="1"/>
  <c r="AB194" i="1"/>
  <c r="R194" i="1"/>
  <c r="Q194" i="1"/>
  <c r="AA193" i="1"/>
  <c r="W193" i="1"/>
  <c r="AB193" i="1"/>
  <c r="R193" i="1"/>
  <c r="Q193" i="1"/>
  <c r="W192" i="1"/>
  <c r="AA192" i="1"/>
  <c r="AB192" i="1"/>
  <c r="X192" i="1"/>
  <c r="R192" i="1"/>
  <c r="Q192" i="1"/>
  <c r="AA191" i="1"/>
  <c r="W191" i="1"/>
  <c r="AB191" i="1"/>
  <c r="X191" i="1"/>
  <c r="R191" i="1"/>
  <c r="Q191" i="1"/>
  <c r="AA190" i="1"/>
  <c r="W190" i="1"/>
  <c r="AB190" i="1"/>
  <c r="R190" i="1"/>
  <c r="Q190" i="1"/>
  <c r="AA189" i="1"/>
  <c r="W189" i="1"/>
  <c r="AB189" i="1"/>
  <c r="R189" i="1"/>
  <c r="Q189" i="1"/>
  <c r="W188" i="1"/>
  <c r="AA188" i="1"/>
  <c r="AB188" i="1"/>
  <c r="X188" i="1"/>
  <c r="R188" i="1"/>
  <c r="Q188" i="1"/>
  <c r="AA187" i="1"/>
  <c r="W187" i="1"/>
  <c r="AB187" i="1"/>
  <c r="X187" i="1"/>
  <c r="R187" i="1"/>
  <c r="Q187" i="1"/>
  <c r="AA186" i="1"/>
  <c r="W186" i="1"/>
  <c r="AB186" i="1"/>
  <c r="R186" i="1"/>
  <c r="Q186" i="1"/>
  <c r="AA185" i="1"/>
  <c r="W185" i="1"/>
  <c r="AB185" i="1"/>
  <c r="R185" i="1"/>
  <c r="Q185" i="1"/>
  <c r="W184" i="1"/>
  <c r="AA184" i="1"/>
  <c r="AB184" i="1"/>
  <c r="X184" i="1"/>
  <c r="R184" i="1"/>
  <c r="Q184" i="1"/>
  <c r="AA183" i="1"/>
  <c r="W183" i="1"/>
  <c r="AB183" i="1"/>
  <c r="X183" i="1"/>
  <c r="R183" i="1"/>
  <c r="Q183" i="1"/>
  <c r="AA182" i="1"/>
  <c r="W182" i="1"/>
  <c r="AB182" i="1"/>
  <c r="R182" i="1"/>
  <c r="Q182" i="1"/>
  <c r="AA181" i="1"/>
  <c r="W181" i="1"/>
  <c r="AB181" i="1"/>
  <c r="R181" i="1"/>
  <c r="Q181" i="1"/>
  <c r="W180" i="1"/>
  <c r="AA180" i="1"/>
  <c r="AB180" i="1"/>
  <c r="X180" i="1"/>
  <c r="R180" i="1"/>
  <c r="Q180" i="1"/>
  <c r="AA179" i="1"/>
  <c r="W179" i="1"/>
  <c r="AB179" i="1"/>
  <c r="X179" i="1"/>
  <c r="R179" i="1"/>
  <c r="Q179" i="1"/>
  <c r="AA178" i="1"/>
  <c r="W178" i="1"/>
  <c r="AB178" i="1"/>
  <c r="R178" i="1"/>
  <c r="Q178" i="1"/>
  <c r="AA177" i="1"/>
  <c r="W177" i="1"/>
  <c r="AB177" i="1"/>
  <c r="R177" i="1"/>
  <c r="Q177" i="1"/>
  <c r="W176" i="1"/>
  <c r="AA176" i="1"/>
  <c r="AB176" i="1"/>
  <c r="X176" i="1"/>
  <c r="R176" i="1"/>
  <c r="Q176" i="1"/>
  <c r="AA175" i="1"/>
  <c r="W175" i="1"/>
  <c r="AB175" i="1"/>
  <c r="X175" i="1"/>
  <c r="R175" i="1"/>
  <c r="Q175" i="1"/>
  <c r="AA174" i="1"/>
  <c r="W174" i="1"/>
  <c r="AB174" i="1"/>
  <c r="R174" i="1"/>
  <c r="Q174" i="1"/>
  <c r="AA173" i="1"/>
  <c r="W173" i="1"/>
  <c r="AB173" i="1"/>
  <c r="R173" i="1"/>
  <c r="Q173" i="1"/>
  <c r="W172" i="1"/>
  <c r="AA172" i="1"/>
  <c r="AB172" i="1"/>
  <c r="X172" i="1"/>
  <c r="R172" i="1"/>
  <c r="Q172" i="1"/>
  <c r="AA171" i="1"/>
  <c r="W171" i="1"/>
  <c r="AB171" i="1"/>
  <c r="X171" i="1"/>
  <c r="R171" i="1"/>
  <c r="Q171" i="1"/>
  <c r="AA170" i="1"/>
  <c r="W170" i="1"/>
  <c r="AB170" i="1"/>
  <c r="R170" i="1"/>
  <c r="Q170" i="1"/>
  <c r="AA169" i="1"/>
  <c r="W169" i="1"/>
  <c r="AB169" i="1"/>
  <c r="R169" i="1"/>
  <c r="Q169" i="1"/>
  <c r="W168" i="1"/>
  <c r="AA168" i="1"/>
  <c r="AB168" i="1"/>
  <c r="X168" i="1"/>
  <c r="R168" i="1"/>
  <c r="Q168" i="1"/>
  <c r="AA167" i="1"/>
  <c r="W167" i="1"/>
  <c r="AB167" i="1"/>
  <c r="X167" i="1"/>
  <c r="R167" i="1"/>
  <c r="Q167" i="1"/>
  <c r="AA166" i="1"/>
  <c r="W166" i="1"/>
  <c r="AB166" i="1"/>
  <c r="R166" i="1"/>
  <c r="Q166" i="1"/>
  <c r="AA165" i="1"/>
  <c r="W165" i="1"/>
  <c r="AB165" i="1"/>
  <c r="R165" i="1"/>
  <c r="Q165" i="1"/>
  <c r="W164" i="1"/>
  <c r="AA164" i="1"/>
  <c r="AB164" i="1"/>
  <c r="X164" i="1"/>
  <c r="R164" i="1"/>
  <c r="Q164" i="1"/>
  <c r="AA163" i="1"/>
  <c r="W163" i="1"/>
  <c r="AB163" i="1"/>
  <c r="X163" i="1"/>
  <c r="R163" i="1"/>
  <c r="Q163" i="1"/>
  <c r="AA162" i="1"/>
  <c r="W162" i="1"/>
  <c r="AB162" i="1"/>
  <c r="R162" i="1"/>
  <c r="Q162" i="1"/>
  <c r="AA161" i="1"/>
  <c r="W161" i="1"/>
  <c r="AB161" i="1"/>
  <c r="R161" i="1"/>
  <c r="Q161" i="1"/>
  <c r="W160" i="1"/>
  <c r="AA160" i="1"/>
  <c r="AB160" i="1"/>
  <c r="X160" i="1"/>
  <c r="R160" i="1"/>
  <c r="Q160" i="1"/>
  <c r="AA159" i="1"/>
  <c r="W159" i="1"/>
  <c r="AB159" i="1"/>
  <c r="X159" i="1"/>
  <c r="R159" i="1"/>
  <c r="Q159" i="1"/>
  <c r="AA158" i="1"/>
  <c r="W158" i="1"/>
  <c r="AB158" i="1"/>
  <c r="R158" i="1"/>
  <c r="Q158" i="1"/>
  <c r="AA157" i="1"/>
  <c r="W157" i="1"/>
  <c r="AB157" i="1"/>
  <c r="R157" i="1"/>
  <c r="Q157" i="1"/>
  <c r="W156" i="1"/>
  <c r="AA156" i="1"/>
  <c r="AB156" i="1"/>
  <c r="X156" i="1"/>
  <c r="R156" i="1"/>
  <c r="Q156" i="1"/>
  <c r="AA155" i="1"/>
  <c r="W155" i="1"/>
  <c r="AB155" i="1"/>
  <c r="X155" i="1"/>
  <c r="R155" i="1"/>
  <c r="Q155" i="1"/>
  <c r="AA154" i="1"/>
  <c r="W154" i="1"/>
  <c r="AB154" i="1"/>
  <c r="R154" i="1"/>
  <c r="Q154" i="1"/>
  <c r="AA153" i="1"/>
  <c r="W153" i="1"/>
  <c r="AB153" i="1"/>
  <c r="R153" i="1"/>
  <c r="Q153" i="1"/>
  <c r="W152" i="1"/>
  <c r="AA152" i="1"/>
  <c r="AB152" i="1"/>
  <c r="X152" i="1"/>
  <c r="R152" i="1"/>
  <c r="Q152" i="1"/>
  <c r="AA151" i="1"/>
  <c r="W151" i="1"/>
  <c r="AB151" i="1"/>
  <c r="X151" i="1"/>
  <c r="R151" i="1"/>
  <c r="Q151" i="1"/>
  <c r="AA150" i="1"/>
  <c r="W150" i="1"/>
  <c r="AB150" i="1"/>
  <c r="R150" i="1"/>
  <c r="Q150" i="1"/>
  <c r="AA149" i="1"/>
  <c r="W149" i="1"/>
  <c r="AB149" i="1"/>
  <c r="R149" i="1"/>
  <c r="Q149" i="1"/>
  <c r="W148" i="1"/>
  <c r="AA148" i="1"/>
  <c r="AB148" i="1"/>
  <c r="X148" i="1"/>
  <c r="R148" i="1"/>
  <c r="Q148" i="1"/>
  <c r="AA147" i="1"/>
  <c r="W147" i="1"/>
  <c r="AB147" i="1"/>
  <c r="X147" i="1"/>
  <c r="R147" i="1"/>
  <c r="Q147" i="1"/>
  <c r="AA146" i="1"/>
  <c r="W146" i="1"/>
  <c r="AB146" i="1"/>
  <c r="R146" i="1"/>
  <c r="Q146" i="1"/>
  <c r="AA145" i="1"/>
  <c r="W145" i="1"/>
  <c r="AB145" i="1"/>
  <c r="R145" i="1"/>
  <c r="Q145" i="1"/>
  <c r="W144" i="1"/>
  <c r="AA144" i="1"/>
  <c r="AB144" i="1"/>
  <c r="X144" i="1"/>
  <c r="R144" i="1"/>
  <c r="Q144" i="1"/>
  <c r="AA143" i="1"/>
  <c r="W143" i="1"/>
  <c r="AB143" i="1"/>
  <c r="X143" i="1"/>
  <c r="R143" i="1"/>
  <c r="Q143" i="1"/>
  <c r="AA142" i="1"/>
  <c r="W142" i="1"/>
  <c r="AB142" i="1"/>
  <c r="R142" i="1"/>
  <c r="Q142" i="1"/>
  <c r="AA141" i="1"/>
  <c r="W141" i="1"/>
  <c r="AB141" i="1"/>
  <c r="R141" i="1"/>
  <c r="Q141" i="1"/>
  <c r="AA140" i="1"/>
  <c r="W140" i="1"/>
  <c r="X140" i="1"/>
  <c r="R140" i="1"/>
  <c r="Q140" i="1"/>
  <c r="AA139" i="1"/>
  <c r="W139" i="1"/>
  <c r="AB139" i="1"/>
  <c r="X139" i="1"/>
  <c r="R139" i="1"/>
  <c r="Q139" i="1"/>
  <c r="AA138" i="1"/>
  <c r="W138" i="1"/>
  <c r="R138" i="1"/>
  <c r="Q138" i="1"/>
  <c r="AA137" i="1"/>
  <c r="W137" i="1"/>
  <c r="AB137" i="1"/>
  <c r="X137" i="1"/>
  <c r="R137" i="1"/>
  <c r="Q137" i="1"/>
  <c r="AA136" i="1"/>
  <c r="W136" i="1"/>
  <c r="X136" i="1"/>
  <c r="R136" i="1"/>
  <c r="Q136" i="1"/>
  <c r="AA135" i="1"/>
  <c r="W135" i="1"/>
  <c r="AB135" i="1"/>
  <c r="X135" i="1"/>
  <c r="R135" i="1"/>
  <c r="Q135" i="1"/>
  <c r="AA134" i="1"/>
  <c r="W134" i="1"/>
  <c r="R134" i="1"/>
  <c r="Q134" i="1"/>
  <c r="AA133" i="1"/>
  <c r="W133" i="1"/>
  <c r="AB133" i="1"/>
  <c r="X133" i="1"/>
  <c r="R133" i="1"/>
  <c r="Q133" i="1"/>
  <c r="AA132" i="1"/>
  <c r="W132" i="1"/>
  <c r="X132" i="1"/>
  <c r="R132" i="1"/>
  <c r="Q132" i="1"/>
  <c r="AA131" i="1"/>
  <c r="W131" i="1"/>
  <c r="AB131" i="1"/>
  <c r="X131" i="1"/>
  <c r="R131" i="1"/>
  <c r="Q131" i="1"/>
  <c r="AA130" i="1"/>
  <c r="W130" i="1"/>
  <c r="R130" i="1"/>
  <c r="Q130" i="1"/>
  <c r="AA129" i="1"/>
  <c r="W129" i="1"/>
  <c r="AB129" i="1"/>
  <c r="X129" i="1"/>
  <c r="R129" i="1"/>
  <c r="Q129" i="1"/>
  <c r="AA128" i="1"/>
  <c r="W128" i="1"/>
  <c r="X128" i="1"/>
  <c r="R128" i="1"/>
  <c r="Q128" i="1"/>
  <c r="AA127" i="1"/>
  <c r="W127" i="1"/>
  <c r="AB127" i="1"/>
  <c r="X127" i="1"/>
  <c r="R127" i="1"/>
  <c r="Q127" i="1"/>
  <c r="AA126" i="1"/>
  <c r="W126" i="1"/>
  <c r="R126" i="1"/>
  <c r="Q126" i="1"/>
  <c r="AA125" i="1"/>
  <c r="W125" i="1"/>
  <c r="AB125" i="1"/>
  <c r="X125" i="1"/>
  <c r="R125" i="1"/>
  <c r="Q125" i="1"/>
  <c r="AA124" i="1"/>
  <c r="W124" i="1"/>
  <c r="X124" i="1"/>
  <c r="R124" i="1"/>
  <c r="Q124" i="1"/>
  <c r="AA123" i="1"/>
  <c r="W123" i="1"/>
  <c r="AB123" i="1"/>
  <c r="X123" i="1"/>
  <c r="R123" i="1"/>
  <c r="Q123" i="1"/>
  <c r="AA122" i="1"/>
  <c r="W122" i="1"/>
  <c r="R122" i="1"/>
  <c r="Q122" i="1"/>
  <c r="AA121" i="1"/>
  <c r="W121" i="1"/>
  <c r="AB121" i="1"/>
  <c r="X121" i="1"/>
  <c r="R121" i="1"/>
  <c r="Q121" i="1"/>
  <c r="AA120" i="1"/>
  <c r="W120" i="1"/>
  <c r="X120" i="1"/>
  <c r="R120" i="1"/>
  <c r="Q120" i="1"/>
  <c r="AA119" i="1"/>
  <c r="W119" i="1"/>
  <c r="AB119" i="1"/>
  <c r="X119" i="1"/>
  <c r="R119" i="1"/>
  <c r="Q119" i="1"/>
  <c r="AA118" i="1"/>
  <c r="W118" i="1"/>
  <c r="R118" i="1"/>
  <c r="Q118" i="1"/>
  <c r="AA117" i="1"/>
  <c r="W117" i="1"/>
  <c r="AB117" i="1"/>
  <c r="X117" i="1"/>
  <c r="R117" i="1"/>
  <c r="Q117" i="1"/>
  <c r="AA116" i="1"/>
  <c r="W116" i="1"/>
  <c r="X116" i="1"/>
  <c r="R116" i="1"/>
  <c r="Q116" i="1"/>
  <c r="AA115" i="1"/>
  <c r="W115" i="1"/>
  <c r="AB115" i="1"/>
  <c r="X115" i="1"/>
  <c r="R115" i="1"/>
  <c r="Q115" i="1"/>
  <c r="AA114" i="1"/>
  <c r="W114" i="1"/>
  <c r="R114" i="1"/>
  <c r="Q114" i="1"/>
  <c r="AA113" i="1"/>
  <c r="W113" i="1"/>
  <c r="AB113" i="1"/>
  <c r="X113" i="1"/>
  <c r="R113" i="1"/>
  <c r="Q113" i="1"/>
  <c r="AA112" i="1"/>
  <c r="W112" i="1"/>
  <c r="X112" i="1"/>
  <c r="R112" i="1"/>
  <c r="Q112" i="1"/>
  <c r="AA111" i="1"/>
  <c r="W111" i="1"/>
  <c r="AB111" i="1"/>
  <c r="X111" i="1"/>
  <c r="R111" i="1"/>
  <c r="Q111" i="1"/>
  <c r="AA110" i="1"/>
  <c r="W110" i="1"/>
  <c r="R110" i="1"/>
  <c r="Q110" i="1"/>
  <c r="AA109" i="1"/>
  <c r="W109" i="1"/>
  <c r="AB109" i="1"/>
  <c r="X109" i="1"/>
  <c r="R109" i="1"/>
  <c r="Q109" i="1"/>
  <c r="AA108" i="1"/>
  <c r="W108" i="1"/>
  <c r="X108" i="1"/>
  <c r="R108" i="1"/>
  <c r="Q108" i="1"/>
  <c r="AA107" i="1"/>
  <c r="W107" i="1"/>
  <c r="AB107" i="1"/>
  <c r="X107" i="1"/>
  <c r="R107" i="1"/>
  <c r="Q107" i="1"/>
  <c r="AA106" i="1"/>
  <c r="W106" i="1"/>
  <c r="R106" i="1"/>
  <c r="Q106" i="1"/>
  <c r="AA105" i="1"/>
  <c r="W105" i="1"/>
  <c r="AB105" i="1"/>
  <c r="X105" i="1"/>
  <c r="R105" i="1"/>
  <c r="Q105" i="1"/>
  <c r="AA104" i="1"/>
  <c r="W104" i="1"/>
  <c r="X104" i="1"/>
  <c r="R104" i="1"/>
  <c r="Q104" i="1"/>
  <c r="AA103" i="1"/>
  <c r="W103" i="1"/>
  <c r="AB103" i="1"/>
  <c r="X103" i="1"/>
  <c r="R103" i="1"/>
  <c r="Q103" i="1"/>
  <c r="AA102" i="1"/>
  <c r="W102" i="1"/>
  <c r="R102" i="1"/>
  <c r="Q102" i="1"/>
  <c r="AA101" i="1"/>
  <c r="W101" i="1"/>
  <c r="AB101" i="1"/>
  <c r="X101" i="1"/>
  <c r="R101" i="1"/>
  <c r="Q101" i="1"/>
  <c r="AA100" i="1"/>
  <c r="W100" i="1"/>
  <c r="X100" i="1"/>
  <c r="R100" i="1"/>
  <c r="Q100" i="1"/>
  <c r="AA99" i="1"/>
  <c r="W99" i="1"/>
  <c r="AB99" i="1"/>
  <c r="X99" i="1"/>
  <c r="R99" i="1"/>
  <c r="Q99" i="1"/>
  <c r="AA98" i="1"/>
  <c r="W98" i="1"/>
  <c r="R98" i="1"/>
  <c r="Q98" i="1"/>
  <c r="AA97" i="1"/>
  <c r="W97" i="1"/>
  <c r="AB97" i="1"/>
  <c r="X97" i="1"/>
  <c r="R97" i="1"/>
  <c r="Q97" i="1"/>
  <c r="AA96" i="1"/>
  <c r="W96" i="1"/>
  <c r="X96" i="1"/>
  <c r="R96" i="1"/>
  <c r="Q96" i="1"/>
  <c r="AA95" i="1"/>
  <c r="W95" i="1"/>
  <c r="AB95" i="1"/>
  <c r="X95" i="1"/>
  <c r="R95" i="1"/>
  <c r="Q95" i="1"/>
  <c r="AA94" i="1"/>
  <c r="W94" i="1"/>
  <c r="R94" i="1"/>
  <c r="Q94" i="1"/>
  <c r="AA93" i="1"/>
  <c r="W93" i="1"/>
  <c r="AB93" i="1"/>
  <c r="X93" i="1"/>
  <c r="R93" i="1"/>
  <c r="Q93" i="1"/>
  <c r="AA92" i="1"/>
  <c r="W92" i="1"/>
  <c r="X92" i="1"/>
  <c r="R92" i="1"/>
  <c r="Q92" i="1"/>
  <c r="AA91" i="1"/>
  <c r="W91" i="1"/>
  <c r="AB91" i="1"/>
  <c r="X91" i="1"/>
  <c r="R91" i="1"/>
  <c r="Q91" i="1"/>
  <c r="AA90" i="1"/>
  <c r="W90" i="1"/>
  <c r="R90" i="1"/>
  <c r="Q90" i="1"/>
  <c r="AA89" i="1"/>
  <c r="W89" i="1"/>
  <c r="AB89" i="1"/>
  <c r="X89" i="1"/>
  <c r="R89" i="1"/>
  <c r="Q89" i="1"/>
  <c r="AA88" i="1"/>
  <c r="W88" i="1"/>
  <c r="X88" i="1"/>
  <c r="R88" i="1"/>
  <c r="Q88" i="1"/>
  <c r="AA87" i="1"/>
  <c r="W87" i="1"/>
  <c r="AB87" i="1"/>
  <c r="X87" i="1"/>
  <c r="R87" i="1"/>
  <c r="Q87" i="1"/>
  <c r="AA86" i="1"/>
  <c r="W86" i="1"/>
  <c r="R86" i="1"/>
  <c r="Q86" i="1"/>
  <c r="AA85" i="1"/>
  <c r="W85" i="1"/>
  <c r="AB85" i="1"/>
  <c r="X85" i="1"/>
  <c r="R85" i="1"/>
  <c r="Q85" i="1"/>
  <c r="AA84" i="1"/>
  <c r="W84" i="1"/>
  <c r="X84" i="1"/>
  <c r="R84" i="1"/>
  <c r="Q84" i="1"/>
  <c r="AA83" i="1"/>
  <c r="W83" i="1"/>
  <c r="AB83" i="1"/>
  <c r="X83" i="1"/>
  <c r="R83" i="1"/>
  <c r="Q83" i="1"/>
  <c r="AA82" i="1"/>
  <c r="W82" i="1"/>
  <c r="X82" i="1"/>
  <c r="AB82" i="1"/>
  <c r="R82" i="1"/>
  <c r="Q82" i="1"/>
  <c r="AA81" i="1"/>
  <c r="W81" i="1"/>
  <c r="AB81" i="1"/>
  <c r="X81" i="1"/>
  <c r="R81" i="1"/>
  <c r="Q81" i="1"/>
  <c r="AA80" i="1"/>
  <c r="W80" i="1"/>
  <c r="X80" i="1"/>
  <c r="R80" i="1"/>
  <c r="Q80" i="1"/>
  <c r="AA79" i="1"/>
  <c r="W79" i="1"/>
  <c r="AB79" i="1"/>
  <c r="X79" i="1"/>
  <c r="R79" i="1"/>
  <c r="Q79" i="1"/>
  <c r="AA78" i="1"/>
  <c r="W78" i="1"/>
  <c r="R78" i="1"/>
  <c r="Q78" i="1"/>
  <c r="AA77" i="1"/>
  <c r="W77" i="1"/>
  <c r="AB77" i="1"/>
  <c r="X77" i="1"/>
  <c r="R77" i="1"/>
  <c r="Q77" i="1"/>
  <c r="AA76" i="1"/>
  <c r="W76" i="1"/>
  <c r="X76" i="1"/>
  <c r="R76" i="1"/>
  <c r="Q76" i="1"/>
  <c r="AA75" i="1"/>
  <c r="W75" i="1"/>
  <c r="AB75" i="1"/>
  <c r="X75" i="1"/>
  <c r="R75" i="1"/>
  <c r="Q75" i="1"/>
  <c r="AA74" i="1"/>
  <c r="W74" i="1"/>
  <c r="R74" i="1"/>
  <c r="Q74" i="1"/>
  <c r="AA73" i="1"/>
  <c r="W73" i="1"/>
  <c r="AB73" i="1"/>
  <c r="X73" i="1"/>
  <c r="R73" i="1"/>
  <c r="Q73" i="1"/>
  <c r="AA72" i="1"/>
  <c r="W72" i="1"/>
  <c r="X72" i="1"/>
  <c r="R72" i="1"/>
  <c r="Q72" i="1"/>
  <c r="AA71" i="1"/>
  <c r="W71" i="1"/>
  <c r="AB71" i="1"/>
  <c r="X71" i="1"/>
  <c r="R71" i="1"/>
  <c r="Q71" i="1"/>
  <c r="AA70" i="1"/>
  <c r="W70" i="1"/>
  <c r="R70" i="1"/>
  <c r="Q70" i="1"/>
  <c r="AA69" i="1"/>
  <c r="W69" i="1"/>
  <c r="AB69" i="1"/>
  <c r="X69" i="1"/>
  <c r="R69" i="1"/>
  <c r="Q69" i="1"/>
  <c r="AA68" i="1"/>
  <c r="W68" i="1"/>
  <c r="X68" i="1"/>
  <c r="R68" i="1"/>
  <c r="Q68" i="1"/>
  <c r="AA67" i="1"/>
  <c r="W67" i="1"/>
  <c r="AB67" i="1"/>
  <c r="X67" i="1"/>
  <c r="R67" i="1"/>
  <c r="Q67" i="1"/>
  <c r="AA66" i="1"/>
  <c r="W66" i="1"/>
  <c r="X66" i="1"/>
  <c r="AB66" i="1"/>
  <c r="R66" i="1"/>
  <c r="Q66" i="1"/>
  <c r="AA65" i="1"/>
  <c r="W65" i="1"/>
  <c r="AB65" i="1"/>
  <c r="X65" i="1"/>
  <c r="R65" i="1"/>
  <c r="Q65" i="1"/>
  <c r="AA64" i="1"/>
  <c r="W64" i="1"/>
  <c r="X64" i="1"/>
  <c r="R64" i="1"/>
  <c r="Q64" i="1"/>
  <c r="W63" i="1"/>
  <c r="AA63" i="1"/>
  <c r="AB63" i="1"/>
  <c r="X63" i="1"/>
  <c r="R63" i="1"/>
  <c r="Q63" i="1"/>
  <c r="AA62" i="1"/>
  <c r="W62" i="1"/>
  <c r="AB62" i="1"/>
  <c r="R62" i="1"/>
  <c r="Q62" i="1"/>
  <c r="AA61" i="1"/>
  <c r="W61" i="1"/>
  <c r="AB61" i="1"/>
  <c r="X61" i="1"/>
  <c r="R61" i="1"/>
  <c r="Q61" i="1"/>
  <c r="AA60" i="1"/>
  <c r="W60" i="1"/>
  <c r="X60" i="1"/>
  <c r="R60" i="1"/>
  <c r="Q60" i="1"/>
  <c r="W59" i="1"/>
  <c r="AA59" i="1"/>
  <c r="AB59" i="1"/>
  <c r="X59" i="1"/>
  <c r="R59" i="1"/>
  <c r="Q59" i="1"/>
  <c r="AA58" i="1"/>
  <c r="W58" i="1"/>
  <c r="X58" i="1"/>
  <c r="AB58" i="1"/>
  <c r="R58" i="1"/>
  <c r="Q58" i="1"/>
  <c r="AA57" i="1"/>
  <c r="W57" i="1"/>
  <c r="AB57" i="1"/>
  <c r="X57" i="1"/>
  <c r="R57" i="1"/>
  <c r="Q57" i="1"/>
  <c r="AA56" i="1"/>
  <c r="W56" i="1"/>
  <c r="X56" i="1"/>
  <c r="R56" i="1"/>
  <c r="Q56" i="1"/>
  <c r="W55" i="1"/>
  <c r="AA55" i="1"/>
  <c r="AB55" i="1"/>
  <c r="X55" i="1"/>
  <c r="R55" i="1"/>
  <c r="Q55" i="1"/>
  <c r="AA54" i="1"/>
  <c r="W54" i="1"/>
  <c r="X54" i="1"/>
  <c r="AB54" i="1"/>
  <c r="R54" i="1"/>
  <c r="Q54" i="1"/>
  <c r="AA53" i="1"/>
  <c r="W53" i="1"/>
  <c r="AB53" i="1"/>
  <c r="X53" i="1"/>
  <c r="R53" i="1"/>
  <c r="Q53" i="1"/>
  <c r="AA52" i="1"/>
  <c r="W52" i="1"/>
  <c r="X52" i="1"/>
  <c r="R52" i="1"/>
  <c r="Q52" i="1"/>
  <c r="AA51" i="1"/>
  <c r="W51" i="1"/>
  <c r="AB51" i="1"/>
  <c r="X51" i="1"/>
  <c r="R51" i="1"/>
  <c r="Q51" i="1"/>
  <c r="AA50" i="1"/>
  <c r="W50" i="1"/>
  <c r="X50" i="1"/>
  <c r="AB50" i="1"/>
  <c r="R50" i="1"/>
  <c r="Q50" i="1"/>
  <c r="AA49" i="1"/>
  <c r="W49" i="1"/>
  <c r="AB49" i="1"/>
  <c r="X49" i="1"/>
  <c r="R49" i="1"/>
  <c r="Q49" i="1"/>
  <c r="AA48" i="1"/>
  <c r="W48" i="1"/>
  <c r="X48" i="1"/>
  <c r="R48" i="1"/>
  <c r="Q48" i="1"/>
  <c r="W47" i="1"/>
  <c r="AA47" i="1"/>
  <c r="AB47" i="1"/>
  <c r="X47" i="1"/>
  <c r="R47" i="1"/>
  <c r="Q47" i="1"/>
  <c r="AA46" i="1"/>
  <c r="W46" i="1"/>
  <c r="AB46" i="1"/>
  <c r="R46" i="1"/>
  <c r="Q46" i="1"/>
  <c r="AA45" i="1"/>
  <c r="W45" i="1"/>
  <c r="AB45" i="1"/>
  <c r="X45" i="1"/>
  <c r="R45" i="1"/>
  <c r="Q45" i="1"/>
  <c r="AA44" i="1"/>
  <c r="W44" i="1"/>
  <c r="X44" i="1"/>
  <c r="R44" i="1"/>
  <c r="Q44" i="1"/>
  <c r="W43" i="1"/>
  <c r="AA43" i="1"/>
  <c r="AB43" i="1"/>
  <c r="X43" i="1"/>
  <c r="R43" i="1"/>
  <c r="Q43" i="1"/>
  <c r="AA42" i="1"/>
  <c r="W42" i="1"/>
  <c r="X42" i="1"/>
  <c r="AB42" i="1"/>
  <c r="R42" i="1"/>
  <c r="Q42" i="1"/>
  <c r="AA41" i="1"/>
  <c r="W41" i="1"/>
  <c r="AB41" i="1"/>
  <c r="X41" i="1"/>
  <c r="R41" i="1"/>
  <c r="Q41" i="1"/>
  <c r="AA40" i="1"/>
  <c r="W40" i="1"/>
  <c r="X40" i="1"/>
  <c r="R40" i="1"/>
  <c r="Q40" i="1"/>
  <c r="W39" i="1"/>
  <c r="AA39" i="1"/>
  <c r="AB39" i="1"/>
  <c r="X39" i="1"/>
  <c r="R39" i="1"/>
  <c r="Q39" i="1"/>
  <c r="AA38" i="1"/>
  <c r="W38" i="1"/>
  <c r="X38" i="1"/>
  <c r="AB38" i="1"/>
  <c r="R38" i="1"/>
  <c r="Q38" i="1"/>
  <c r="AA37" i="1"/>
  <c r="W37" i="1"/>
  <c r="AB37" i="1"/>
  <c r="X37" i="1"/>
  <c r="R37" i="1"/>
  <c r="Q37" i="1"/>
  <c r="AA36" i="1"/>
  <c r="W36" i="1"/>
  <c r="X36" i="1"/>
  <c r="R36" i="1"/>
  <c r="Q36" i="1"/>
  <c r="AA35" i="1"/>
  <c r="W35" i="1"/>
  <c r="AB35" i="1"/>
  <c r="X35" i="1"/>
  <c r="R35" i="1"/>
  <c r="Q35" i="1"/>
  <c r="AA34" i="1"/>
  <c r="W34" i="1"/>
  <c r="X34" i="1"/>
  <c r="AB34" i="1"/>
  <c r="R34" i="1"/>
  <c r="Q34" i="1"/>
  <c r="AA33" i="1"/>
  <c r="W33" i="1"/>
  <c r="AB33" i="1"/>
  <c r="X33" i="1"/>
  <c r="R33" i="1"/>
  <c r="Q33" i="1"/>
  <c r="AA32" i="1"/>
  <c r="W32" i="1"/>
  <c r="AB32" i="1"/>
  <c r="R32" i="1"/>
  <c r="Q32" i="1"/>
  <c r="W31" i="1"/>
  <c r="AA31" i="1"/>
  <c r="AB31" i="1"/>
  <c r="X31" i="1"/>
  <c r="R31" i="1"/>
  <c r="Q31" i="1"/>
  <c r="AA30" i="1"/>
  <c r="W30" i="1"/>
  <c r="AB30" i="1"/>
  <c r="R30" i="1"/>
  <c r="Q30" i="1"/>
  <c r="AA29" i="1"/>
  <c r="W29" i="1"/>
  <c r="AB29" i="1"/>
  <c r="X29" i="1"/>
  <c r="R29" i="1"/>
  <c r="Q29" i="1"/>
  <c r="AA28" i="1"/>
  <c r="W28" i="1"/>
  <c r="AB28" i="1"/>
  <c r="R28" i="1"/>
  <c r="Q28" i="1"/>
  <c r="W27" i="1"/>
  <c r="AA27" i="1"/>
  <c r="AB27" i="1"/>
  <c r="X27" i="1"/>
  <c r="R27" i="1"/>
  <c r="Q27" i="1"/>
  <c r="AA26" i="1"/>
  <c r="W26" i="1"/>
  <c r="X26" i="1"/>
  <c r="AB26" i="1"/>
  <c r="R26" i="1"/>
  <c r="Q26" i="1"/>
  <c r="AA25" i="1"/>
  <c r="W25" i="1"/>
  <c r="AB25" i="1"/>
  <c r="X25" i="1"/>
  <c r="R25" i="1"/>
  <c r="Q25" i="1"/>
  <c r="AA24" i="1"/>
  <c r="W24" i="1"/>
  <c r="X24" i="1"/>
  <c r="R24" i="1"/>
  <c r="Q24" i="1"/>
  <c r="W23" i="1"/>
  <c r="AA23" i="1"/>
  <c r="AB23" i="1"/>
  <c r="X23" i="1"/>
  <c r="R23" i="1"/>
  <c r="Q23" i="1"/>
  <c r="AA22" i="1"/>
  <c r="W22" i="1"/>
  <c r="X22" i="1"/>
  <c r="AB22" i="1"/>
  <c r="R22" i="1"/>
  <c r="Q22" i="1"/>
  <c r="AA21" i="1"/>
  <c r="W21" i="1"/>
  <c r="AB21" i="1"/>
  <c r="X21" i="1"/>
  <c r="R21" i="1"/>
  <c r="Q21" i="1"/>
  <c r="AA20" i="1"/>
  <c r="W20" i="1"/>
  <c r="X20" i="1"/>
  <c r="R20" i="1"/>
  <c r="Q20" i="1"/>
  <c r="AA19" i="1"/>
  <c r="W19" i="1"/>
  <c r="AB19" i="1"/>
  <c r="X19" i="1"/>
  <c r="R19" i="1"/>
  <c r="Q19" i="1"/>
  <c r="AA18" i="1"/>
  <c r="W18" i="1"/>
  <c r="X18" i="1"/>
  <c r="AB18" i="1"/>
  <c r="R18" i="1"/>
  <c r="Q18" i="1"/>
  <c r="AA17" i="1"/>
  <c r="W17" i="1"/>
  <c r="AB17" i="1"/>
  <c r="X17" i="1"/>
  <c r="R17" i="1"/>
  <c r="Q17" i="1"/>
  <c r="AA16" i="1"/>
  <c r="W16" i="1"/>
  <c r="X16" i="1"/>
  <c r="R16" i="1"/>
  <c r="Q16" i="1"/>
  <c r="W15" i="1"/>
  <c r="AA15" i="1"/>
  <c r="AB15" i="1"/>
  <c r="X15" i="1"/>
  <c r="R15" i="1"/>
  <c r="Q15" i="1"/>
  <c r="AA14" i="1"/>
  <c r="W14" i="1"/>
  <c r="AB14" i="1"/>
  <c r="R14" i="1"/>
  <c r="Q14" i="1"/>
  <c r="X46" i="1"/>
  <c r="X62" i="1"/>
  <c r="X30" i="1"/>
  <c r="X70" i="1"/>
  <c r="AB70" i="1"/>
  <c r="AB74" i="1"/>
  <c r="X74" i="1"/>
  <c r="X78" i="1"/>
  <c r="AB78" i="1"/>
  <c r="X86" i="1"/>
  <c r="AB86" i="1"/>
  <c r="X90" i="1"/>
  <c r="AB90" i="1"/>
  <c r="X94" i="1"/>
  <c r="AB94" i="1"/>
  <c r="X98" i="1"/>
  <c r="AB98" i="1"/>
  <c r="AB102" i="1"/>
  <c r="X102" i="1"/>
  <c r="AB106" i="1"/>
  <c r="X106" i="1"/>
  <c r="X110" i="1"/>
  <c r="AB110" i="1"/>
  <c r="X114" i="1"/>
  <c r="AB114" i="1"/>
  <c r="X118" i="1"/>
  <c r="AB118" i="1"/>
  <c r="AB122" i="1"/>
  <c r="X122" i="1"/>
  <c r="AB126" i="1"/>
  <c r="X126" i="1"/>
  <c r="X130" i="1"/>
  <c r="AB130" i="1"/>
  <c r="X134" i="1"/>
  <c r="AB134" i="1"/>
  <c r="AB138" i="1"/>
  <c r="X138" i="1"/>
  <c r="X14" i="1"/>
  <c r="X28" i="1"/>
  <c r="X32" i="1"/>
  <c r="X141" i="1"/>
  <c r="X142" i="1"/>
  <c r="X145" i="1"/>
  <c r="X146" i="1"/>
  <c r="X149" i="1"/>
  <c r="X150" i="1"/>
  <c r="X153" i="1"/>
  <c r="X154" i="1"/>
  <c r="X157" i="1"/>
  <c r="X158" i="1"/>
  <c r="X161" i="1"/>
  <c r="X162" i="1"/>
  <c r="X165" i="1"/>
  <c r="X166" i="1"/>
  <c r="X169" i="1"/>
  <c r="X170" i="1"/>
  <c r="X173" i="1"/>
  <c r="X174" i="1"/>
  <c r="X177" i="1"/>
  <c r="X178" i="1"/>
  <c r="X181" i="1"/>
  <c r="X182" i="1"/>
  <c r="X185" i="1"/>
  <c r="X186" i="1"/>
  <c r="X189" i="1"/>
  <c r="X190" i="1"/>
  <c r="X193" i="1"/>
  <c r="X194" i="1"/>
  <c r="X197" i="1"/>
  <c r="X198" i="1"/>
  <c r="X201" i="1"/>
  <c r="X202" i="1"/>
  <c r="X205" i="1"/>
  <c r="X206" i="1"/>
  <c r="X209" i="1"/>
  <c r="X210" i="1"/>
  <c r="X213" i="1"/>
  <c r="X214" i="1"/>
  <c r="X217" i="1"/>
  <c r="X218" i="1"/>
  <c r="X221" i="1"/>
  <c r="X222" i="1"/>
  <c r="X225" i="1"/>
  <c r="X226" i="1"/>
  <c r="X229" i="1"/>
  <c r="X230" i="1"/>
  <c r="X233" i="1"/>
  <c r="X234" i="1"/>
  <c r="X237" i="1"/>
  <c r="X238" i="1"/>
  <c r="X241" i="1"/>
  <c r="X242" i="1"/>
  <c r="X245" i="1"/>
  <c r="X246" i="1"/>
  <c r="X249" i="1"/>
  <c r="X250" i="1"/>
  <c r="X253" i="1"/>
  <c r="X254" i="1"/>
  <c r="X257" i="1"/>
  <c r="X258" i="1"/>
  <c r="X261" i="1"/>
  <c r="X262" i="1"/>
  <c r="X265" i="1"/>
  <c r="X266" i="1"/>
  <c r="X269" i="1"/>
  <c r="X273" i="1"/>
  <c r="X274" i="1"/>
  <c r="X277" i="1"/>
  <c r="X281" i="1"/>
  <c r="X282" i="1"/>
  <c r="X285" i="1"/>
  <c r="X289" i="1"/>
  <c r="X290" i="1"/>
  <c r="X293" i="1"/>
  <c r="X297" i="1"/>
  <c r="X298" i="1"/>
  <c r="X301" i="1"/>
  <c r="X305" i="1"/>
  <c r="X306" i="1"/>
  <c r="X312" i="1"/>
  <c r="AB16" i="1"/>
  <c r="AB20" i="1"/>
  <c r="AB24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AB92" i="1"/>
  <c r="AB96" i="1"/>
  <c r="AB100" i="1"/>
  <c r="AB104" i="1"/>
  <c r="AB108" i="1"/>
  <c r="AB112" i="1"/>
  <c r="AB116" i="1"/>
  <c r="AB120" i="1"/>
  <c r="AB124" i="1"/>
  <c r="AB128" i="1"/>
  <c r="AB132" i="1"/>
  <c r="AB136" i="1"/>
  <c r="AB140" i="1"/>
  <c r="AC14" i="1"/>
  <c r="C312" i="1"/>
  <c r="AC15" i="1"/>
  <c r="AC16" i="1"/>
  <c r="Z312" i="1"/>
  <c r="Y312" i="1"/>
  <c r="V312" i="1"/>
  <c r="U312" i="1"/>
  <c r="T312" i="1"/>
  <c r="S312" i="1"/>
  <c r="P312" i="1"/>
  <c r="O312" i="1"/>
  <c r="N312" i="1"/>
  <c r="M312" i="1"/>
  <c r="L312" i="1"/>
  <c r="K312" i="1"/>
  <c r="J312" i="1"/>
  <c r="I312" i="1"/>
  <c r="H312" i="1"/>
  <c r="G312" i="1"/>
  <c r="F312" i="1"/>
  <c r="AA312" i="1"/>
  <c r="E312" i="1"/>
  <c r="Q312" i="1"/>
  <c r="R312" i="1"/>
  <c r="W312" i="1"/>
  <c r="AC17" i="1"/>
  <c r="AC18" i="1"/>
  <c r="A10" i="1"/>
  <c r="A9" i="1"/>
  <c r="AB312" i="1"/>
</calcChain>
</file>

<file path=xl/sharedStrings.xml><?xml version="1.0" encoding="utf-8"?>
<sst xmlns="http://schemas.openxmlformats.org/spreadsheetml/2006/main" count="612" uniqueCount="38">
  <si>
    <t>RESULTADOS PRELIMINARES</t>
  </si>
  <si>
    <t>Distrito: 04 Jiquilpan</t>
  </si>
  <si>
    <t>DIPUTADOS</t>
  </si>
  <si>
    <t>CASILLAS</t>
  </si>
  <si>
    <t>VOTOS DE PARTIDOS</t>
  </si>
  <si>
    <t>COALICION PRI - PVEM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</si>
  <si>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</si>
  <si>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</si>
  <si>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</si>
  <si>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</si>
  <si>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</si>
  <si>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</si>
  <si>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</si>
  <si>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SUMA DE VOTOS PRI MAS COALICION         PRI-PVEM</t>
  </si>
  <si>
    <t>SUMA DE VOTOS PVEM MAS COALICION           PRI-PVEM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</si>
  <si>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</si>
  <si>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</si>
  <si>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</si>
  <si>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</si>
  <si>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</si>
  <si>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</si>
  <si>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BRISEÑAS</t>
  </si>
  <si>
    <t>BÁSICA</t>
  </si>
  <si>
    <t>CONTIGUA 1</t>
  </si>
  <si>
    <t>CONTIGUA 2</t>
  </si>
  <si>
    <t>JIQUILPAN</t>
  </si>
  <si>
    <t>CONTIGUA 3</t>
  </si>
  <si>
    <t>ESPECIAL 1</t>
  </si>
  <si>
    <t>EXTRAORDINARIA 1</t>
  </si>
  <si>
    <t>MARCOS CASTELLANOS</t>
  </si>
  <si>
    <t>PAJACUARAN</t>
  </si>
  <si>
    <t>COJUMATLAN DE REGULES</t>
  </si>
  <si>
    <t>EXTRAORDINARIA 2</t>
  </si>
  <si>
    <t>SAHUAYO</t>
  </si>
  <si>
    <t>CONTIGUA 4</t>
  </si>
  <si>
    <t>VENUSTIANO CARRANZA</t>
  </si>
  <si>
    <t>VISTA HERMOSA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</si>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</sst>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0" fontId="6" fillId="0" borderId="25" xfId="1" applyFont="1" applyFill="1" applyBorder="1" applyAlignment="1" applyProtection="1">
      <alignment wrapText="1"/>
      <protection locked="0"/>
    </xf>
    <xf numFmtId="0" fontId="6" fillId="0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30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31" xfId="1" applyFont="1" applyFill="1" applyBorder="1" applyAlignment="1">
      <alignment horizontal="center" vertical="center" wrapText="1"/>
    </xf>
    <xf numFmtId="0" fontId="8" fillId="8" borderId="31" xfId="1" applyFont="1" applyFill="1" applyBorder="1" applyAlignment="1">
      <alignment horizontal="left" vertical="center" wrapText="1"/>
    </xf>
    <xf numFmtId="3" fontId="8" fillId="8" borderId="31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166" fontId="6" fillId="0" borderId="25" xfId="1" applyNumberFormat="1" applyFont="1" applyFill="1" applyBorder="1" applyAlignment="1">
      <alignment horizontal="center" wrapText="1"/>
    </xf>
    <xf numFmtId="165" fontId="6" fillId="0" borderId="32" xfId="1" applyNumberFormat="1" applyFont="1" applyFill="1" applyBorder="1" applyAlignment="1">
      <alignment horizontal="left" wrapText="1"/>
    </xf>
    <xf numFmtId="165" fontId="6" fillId="0" borderId="26" xfId="1" applyNumberFormat="1" applyFont="1" applyFill="1" applyBorder="1" applyAlignment="1">
      <alignment horizontal="center" wrapText="1"/>
    </xf>
    <xf numFmtId="0" fontId="6" fillId="0" borderId="2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166" fontId="10" fillId="0" borderId="1" xfId="1" applyNumberFormat="1" applyFont="1" applyFill="1" applyBorder="1" applyAlignment="1">
      <alignment horizontal="left"/>
    </xf>
    <xf numFmtId="166" fontId="11" fillId="0" borderId="0" xfId="0" applyNumberFormat="1" applyFont="1"/>
    <xf numFmtId="166" fontId="8" fillId="4" borderId="8" xfId="1" applyNumberFormat="1" applyFont="1" applyFill="1" applyBorder="1" applyAlignment="1">
      <alignment horizontal="center" vertical="center" wrapText="1"/>
    </xf>
    <xf numFmtId="166" fontId="8" fillId="8" borderId="3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19050</xdr:rowOff>
    </xdr:from>
    <xdr:to>
      <xdr:col>5</xdr:col>
      <xdr:colOff>533400</xdr:colOff>
      <xdr:row>12</xdr:row>
      <xdr:rowOff>495300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104775</xdr:rowOff>
    </xdr:to>
    <xdr:pic>
      <xdr:nvPicPr>
        <xdr:cNvPr id="4" name="Imagen 3" descr="C:\Users\PEPE\Documents\2014\IEM_20_años\LOGOTIPO color 20 año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619125</xdr:colOff>
      <xdr:row>3</xdr:row>
      <xdr:rowOff>95250</xdr:rowOff>
    </xdr:to>
    <xdr:pic>
      <xdr:nvPicPr>
        <xdr:cNvPr id="5" name="Imagen 4" descr="C:\Users\PEPE\Documents\2014\IEM_20_años\Logotipo IEM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542925</xdr:colOff>
      <xdr:row>12</xdr:row>
      <xdr:rowOff>476250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12</xdr:row>
      <xdr:rowOff>19050</xdr:rowOff>
    </xdr:from>
    <xdr:to>
      <xdr:col>10</xdr:col>
      <xdr:colOff>514350</xdr:colOff>
      <xdr:row>12</xdr:row>
      <xdr:rowOff>476250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12</xdr:row>
      <xdr:rowOff>19050</xdr:rowOff>
    </xdr:from>
    <xdr:to>
      <xdr:col>7</xdr:col>
      <xdr:colOff>533400</xdr:colOff>
      <xdr:row>12</xdr:row>
      <xdr:rowOff>495300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12</xdr:row>
      <xdr:rowOff>28575</xdr:rowOff>
    </xdr:from>
    <xdr:to>
      <xdr:col>6</xdr:col>
      <xdr:colOff>514350</xdr:colOff>
      <xdr:row>12</xdr:row>
      <xdr:rowOff>485775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19050</xdr:rowOff>
    </xdr:from>
    <xdr:to>
      <xdr:col>8</xdr:col>
      <xdr:colOff>514350</xdr:colOff>
      <xdr:row>12</xdr:row>
      <xdr:rowOff>476250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12</xdr:row>
      <xdr:rowOff>9525</xdr:rowOff>
    </xdr:from>
    <xdr:to>
      <xdr:col>9</xdr:col>
      <xdr:colOff>533400</xdr:colOff>
      <xdr:row>12</xdr:row>
      <xdr:rowOff>485775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11</xdr:row>
      <xdr:rowOff>133350</xdr:rowOff>
    </xdr:from>
    <xdr:to>
      <xdr:col>11</xdr:col>
      <xdr:colOff>561975</xdr:colOff>
      <xdr:row>12</xdr:row>
      <xdr:rowOff>542925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12</xdr:row>
      <xdr:rowOff>9525</xdr:rowOff>
    </xdr:from>
    <xdr:to>
      <xdr:col>15</xdr:col>
      <xdr:colOff>485775</xdr:colOff>
      <xdr:row>12</xdr:row>
      <xdr:rowOff>485775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485775</xdr:colOff>
      <xdr:row>12</xdr:row>
      <xdr:rowOff>0</xdr:rowOff>
    </xdr:from>
    <xdr:to>
      <xdr:col>15</xdr:col>
      <xdr:colOff>962025</xdr:colOff>
      <xdr:row>12</xdr:row>
      <xdr:rowOff>476250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47625</xdr:rowOff>
    </xdr:from>
    <xdr:to>
      <xdr:col>19</xdr:col>
      <xdr:colOff>533400</xdr:colOff>
      <xdr:row>12</xdr:row>
      <xdr:rowOff>523875</xdr:rowOff>
    </xdr:to>
    <xdr:pic>
      <xdr:nvPicPr>
        <xdr:cNvPr id="27" name="Imagen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38100</xdr:colOff>
      <xdr:row>12</xdr:row>
      <xdr:rowOff>38100</xdr:rowOff>
    </xdr:from>
    <xdr:ext cx="476250" cy="476250"/>
    <xdr:pic>
      <xdr:nvPicPr>
        <xdr:cNvPr id="30" name="Imagen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00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38100</xdr:rowOff>
    </xdr:from>
    <xdr:ext cx="428625" cy="457200"/>
    <xdr:pic>
      <xdr:nvPicPr>
        <xdr:cNvPr id="31" name="Imagen 1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66675</xdr:colOff>
      <xdr:row>12</xdr:row>
      <xdr:rowOff>47625</xdr:rowOff>
    </xdr:from>
    <xdr:ext cx="476250" cy="476250"/>
    <xdr:pic>
      <xdr:nvPicPr>
        <xdr:cNvPr id="32" name="Imagen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57150</xdr:rowOff>
    </xdr:from>
    <xdr:ext cx="428625" cy="457200"/>
    <xdr:pic>
      <xdr:nvPicPr>
        <xdr:cNvPr id="33" name="Imagen 1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47625</xdr:rowOff>
    </xdr:from>
    <xdr:ext cx="428625" cy="457200"/>
    <xdr:pic>
      <xdr:nvPicPr>
        <xdr:cNvPr id="34" name="Imagen 1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50" y="2339557"/>
          <a:ext cx="438000" cy="457467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990600</xdr:colOff>
      <xdr:row>12</xdr:row>
      <xdr:rowOff>504825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7325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1019175</xdr:colOff>
      <xdr:row>12</xdr:row>
      <xdr:rowOff>514350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25500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1485900</xdr:colOff>
      <xdr:row>12</xdr:row>
      <xdr:rowOff>495300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116300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2"/>
  <sheetViews>
    <sheetView tabSelected="1" workbookViewId="0">
      <pane xSplit="5" ySplit="13" topLeftCell="F14" activePane="bottomRight" state="frozen"/>
      <selection pane="bottomLeft" activeCell="A13" sqref="A13"/>
      <selection pane="topRight" activeCell="F1" sqref="F1"/>
      <selection pane="bottomRight" activeCell="F11" sqref="F11"/>
    </sheetView>
  </sheetViews>
  <sheetFormatPr defaultColWidth="11.42578125" defaultRowHeight="15" customHeight="1"/>
  <cols>
    <col min="1" max="1" width="5.140625" style="78" bestFit="1" customWidth="1"/>
    <col min="2" max="2" width="18" style="5" bestFit="1" customWidth="1"/>
    <col min="3" max="3" width="6.5703125" style="5" bestFit="1" customWidth="1"/>
    <col min="4" max="4" width="13.42578125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19" width="16" customWidth="1"/>
    <col min="20" max="20" width="16.42578125" customWidth="1"/>
    <col min="21" max="21" width="15.7109375" customWidth="1"/>
    <col min="22" max="22" width="23.570312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>
      <c r="B5" s="1"/>
      <c r="C5" s="1"/>
      <c r="D5" s="1"/>
      <c r="E5" s="2"/>
      <c r="F5" s="84" t="s">
        <v>0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9" ht="15" customHeight="1">
      <c r="B6" s="1"/>
      <c r="C6" s="1"/>
      <c r="D6" s="1"/>
      <c r="E6" s="2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</row>
    <row r="7" spans="1:29" ht="15" customHeight="1">
      <c r="B7" s="1"/>
      <c r="C7" s="1"/>
      <c r="D7" s="1"/>
      <c r="E7" s="2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1:29" ht="15" customHeight="1">
      <c r="A8" s="85" t="s">
        <v>1</v>
      </c>
      <c r="B8" s="85"/>
      <c r="C8" s="85"/>
      <c r="D8" s="85"/>
      <c r="F8" s="86" t="s">
        <v>2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</row>
    <row r="9" spans="1:29" ht="15" customHeight="1">
      <c r="A9" s="79" t="str">
        <f>CONCATENATE("Casillas computadas: ",AC16," de ",AC15)</f>
        <v>Casillas computadas: 294 de 295</v>
      </c>
      <c r="B9" s="83"/>
      <c r="C9" s="83"/>
      <c r="D9" s="83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</row>
    <row r="10" spans="1:29" ht="15" customHeight="1">
      <c r="A10" s="80" t="str">
        <f>CONCATENATE("Porcentaje de avance de captura: ",AC18,"%")</f>
        <v>Porcentaje de avance de captura: 100%</v>
      </c>
      <c r="B10" s="3"/>
      <c r="C10" s="3"/>
      <c r="D10" s="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</row>
    <row r="11" spans="1:29" ht="15" customHeight="1" thickBot="1">
      <c r="F11" s="2"/>
      <c r="G11" s="2"/>
      <c r="H11" s="2"/>
      <c r="I11" s="2"/>
      <c r="J11" s="2"/>
      <c r="K11" s="2"/>
    </row>
    <row r="12" spans="1:29" ht="15" customHeight="1" thickBot="1">
      <c r="A12" s="87" t="s">
        <v>3</v>
      </c>
      <c r="B12" s="88"/>
      <c r="C12" s="88"/>
      <c r="D12" s="88"/>
      <c r="E12" s="89"/>
      <c r="F12" s="90" t="s">
        <v>4</v>
      </c>
      <c r="G12" s="91"/>
      <c r="H12" s="91"/>
      <c r="I12" s="91"/>
      <c r="J12" s="91"/>
      <c r="K12" s="91"/>
      <c r="L12" s="91"/>
      <c r="M12" s="91"/>
      <c r="N12" s="91"/>
      <c r="O12" s="92"/>
      <c r="P12" s="93" t="s">
        <v>5</v>
      </c>
      <c r="Q12" s="94"/>
      <c r="R12" s="95"/>
      <c r="S12" s="96" t="s">
        <v>6</v>
      </c>
      <c r="T12" s="97"/>
      <c r="U12" s="97"/>
      <c r="V12" s="97"/>
      <c r="W12" s="97"/>
      <c r="X12" s="98"/>
      <c r="Y12" s="93" t="s">
        <v>7</v>
      </c>
      <c r="Z12" s="94"/>
      <c r="AA12" s="94"/>
      <c r="AB12" s="95"/>
    </row>
    <row r="13" spans="1:29" s="10" customFormat="1" ht="45.75" thickBot="1">
      <c r="A13" s="81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 t="s">
        <v>13</v>
      </c>
      <c r="R13" s="9" t="s">
        <v>14</v>
      </c>
      <c r="S13" s="7"/>
      <c r="T13" s="7"/>
      <c r="U13" s="7"/>
      <c r="V13" s="7"/>
      <c r="W13" s="7" t="s">
        <v>15</v>
      </c>
      <c r="X13" s="7" t="s">
        <v>16</v>
      </c>
      <c r="Y13" s="8" t="s">
        <v>17</v>
      </c>
      <c r="Z13" s="8" t="s">
        <v>18</v>
      </c>
      <c r="AA13" s="9" t="s">
        <v>19</v>
      </c>
      <c r="AB13" s="8" t="s">
        <v>20</v>
      </c>
    </row>
    <row r="14" spans="1:29" ht="15" customHeight="1">
      <c r="A14" s="62">
        <v>1</v>
      </c>
      <c r="B14" s="63" t="s">
        <v>21</v>
      </c>
      <c r="C14" s="64">
        <v>184</v>
      </c>
      <c r="D14" s="65" t="s">
        <v>22</v>
      </c>
      <c r="E14" s="66">
        <v>527</v>
      </c>
      <c r="F14" s="13">
        <v>25</v>
      </c>
      <c r="G14" s="14">
        <v>65</v>
      </c>
      <c r="H14" s="14">
        <v>105</v>
      </c>
      <c r="I14" s="14">
        <v>95</v>
      </c>
      <c r="J14" s="14">
        <v>4</v>
      </c>
      <c r="K14" s="14">
        <v>9</v>
      </c>
      <c r="L14" s="14">
        <v>33</v>
      </c>
      <c r="M14" s="14">
        <v>9</v>
      </c>
      <c r="N14" s="14"/>
      <c r="O14" s="15">
        <v>2</v>
      </c>
      <c r="P14" s="13"/>
      <c r="Q14" s="14">
        <f>(P14/2)+G14</f>
        <v>65</v>
      </c>
      <c r="R14" s="15">
        <f>(P14/2)+J14</f>
        <v>4</v>
      </c>
      <c r="S14" s="17"/>
      <c r="T14" s="17"/>
      <c r="U14" s="17"/>
      <c r="V14" s="17">
        <v>1</v>
      </c>
      <c r="W14" s="18">
        <f t="shared" ref="W14:W77" si="0">SUM(S14:V14)</f>
        <v>1</v>
      </c>
      <c r="X14" s="18">
        <f>W14+H14+I14+O14</f>
        <v>203</v>
      </c>
      <c r="Y14" s="13"/>
      <c r="Z14" s="14">
        <v>10</v>
      </c>
      <c r="AA14" s="19">
        <f>SUM(F14:O14)+P14</f>
        <v>347</v>
      </c>
      <c r="AB14" s="20">
        <f>W14+Y14+Z14+AA14</f>
        <v>358</v>
      </c>
      <c r="AC14">
        <f>COUNTIF(AB14:AB308,0)</f>
        <v>1</v>
      </c>
    </row>
    <row r="15" spans="1:29" ht="15" customHeight="1">
      <c r="A15" s="67">
        <v>2</v>
      </c>
      <c r="B15" s="21" t="s">
        <v>21</v>
      </c>
      <c r="C15" s="22">
        <v>184</v>
      </c>
      <c r="D15" s="23" t="s">
        <v>23</v>
      </c>
      <c r="E15" s="68">
        <v>526</v>
      </c>
      <c r="F15" s="24">
        <v>46</v>
      </c>
      <c r="G15" s="25">
        <v>65</v>
      </c>
      <c r="H15" s="25">
        <v>73</v>
      </c>
      <c r="I15" s="25">
        <v>112</v>
      </c>
      <c r="J15" s="25">
        <v>9</v>
      </c>
      <c r="K15" s="25">
        <v>2</v>
      </c>
      <c r="L15" s="25">
        <v>32</v>
      </c>
      <c r="M15" s="25">
        <v>7</v>
      </c>
      <c r="N15" s="25"/>
      <c r="O15" s="26">
        <v>5</v>
      </c>
      <c r="P15" s="24"/>
      <c r="Q15" s="25">
        <f>(P15/2)+G15</f>
        <v>65</v>
      </c>
      <c r="R15" s="26">
        <f>(P15/2)+J15</f>
        <v>9</v>
      </c>
      <c r="S15" s="27">
        <v>1</v>
      </c>
      <c r="T15" s="27"/>
      <c r="U15" s="27"/>
      <c r="V15" s="27"/>
      <c r="W15" s="28">
        <f t="shared" si="0"/>
        <v>1</v>
      </c>
      <c r="X15" s="28">
        <f>W15+H15+I15+O15</f>
        <v>191</v>
      </c>
      <c r="Y15" s="24"/>
      <c r="Z15" s="25">
        <v>9</v>
      </c>
      <c r="AA15" s="29">
        <f>SUM(F15:O15)+P15</f>
        <v>351</v>
      </c>
      <c r="AB15" s="30">
        <f>W15+Y15+Z15+AA15</f>
        <v>361</v>
      </c>
      <c r="AC15">
        <f>C312</f>
        <v>295</v>
      </c>
    </row>
    <row r="16" spans="1:29" ht="15" customHeight="1">
      <c r="A16" s="69">
        <v>3</v>
      </c>
      <c r="B16" s="31" t="s">
        <v>21</v>
      </c>
      <c r="C16" s="11">
        <v>185</v>
      </c>
      <c r="D16" s="12" t="s">
        <v>22</v>
      </c>
      <c r="E16" s="70">
        <v>576</v>
      </c>
      <c r="F16" s="32">
        <v>34</v>
      </c>
      <c r="G16" s="16">
        <v>56</v>
      </c>
      <c r="H16" s="16">
        <v>64</v>
      </c>
      <c r="I16" s="16">
        <v>138</v>
      </c>
      <c r="J16" s="16">
        <v>2</v>
      </c>
      <c r="K16" s="16">
        <v>4</v>
      </c>
      <c r="L16" s="16">
        <v>58</v>
      </c>
      <c r="M16" s="16">
        <v>11</v>
      </c>
      <c r="N16" s="16"/>
      <c r="O16" s="33">
        <v>0</v>
      </c>
      <c r="P16" s="32"/>
      <c r="Q16" s="16">
        <f>(P16/2)+G16</f>
        <v>56</v>
      </c>
      <c r="R16" s="33">
        <f>(P16/2)+J16</f>
        <v>2</v>
      </c>
      <c r="S16" s="35">
        <v>1</v>
      </c>
      <c r="T16" s="35"/>
      <c r="U16" s="35"/>
      <c r="V16" s="35"/>
      <c r="W16" s="36">
        <f t="shared" si="0"/>
        <v>1</v>
      </c>
      <c r="X16" s="36">
        <f>W16+H16+I16+O16</f>
        <v>203</v>
      </c>
      <c r="Y16" s="32"/>
      <c r="Z16" s="16">
        <v>13</v>
      </c>
      <c r="AA16" s="34">
        <f>SUM(F16:O16)+P16</f>
        <v>367</v>
      </c>
      <c r="AB16" s="37">
        <f>W16+Y16+Z16+AA16</f>
        <v>381</v>
      </c>
      <c r="AC16">
        <f>AC15-AC14</f>
        <v>294</v>
      </c>
    </row>
    <row r="17" spans="1:29" ht="15" customHeight="1">
      <c r="A17" s="67">
        <v>4</v>
      </c>
      <c r="B17" s="21" t="s">
        <v>21</v>
      </c>
      <c r="C17" s="22">
        <v>185</v>
      </c>
      <c r="D17" s="23" t="s">
        <v>23</v>
      </c>
      <c r="E17" s="68">
        <v>576</v>
      </c>
      <c r="F17" s="24">
        <v>31</v>
      </c>
      <c r="G17" s="25">
        <v>75</v>
      </c>
      <c r="H17" s="25">
        <v>66</v>
      </c>
      <c r="I17" s="25">
        <v>130</v>
      </c>
      <c r="J17" s="25">
        <v>8</v>
      </c>
      <c r="K17" s="25">
        <v>5</v>
      </c>
      <c r="L17" s="25">
        <v>43</v>
      </c>
      <c r="M17" s="25">
        <v>12</v>
      </c>
      <c r="N17" s="25"/>
      <c r="O17" s="26">
        <v>2</v>
      </c>
      <c r="P17" s="24"/>
      <c r="Q17" s="25">
        <f>(P17/2)+G17</f>
        <v>75</v>
      </c>
      <c r="R17" s="26">
        <f>(P17/2)+J17</f>
        <v>8</v>
      </c>
      <c r="S17" s="27">
        <v>1</v>
      </c>
      <c r="T17" s="27"/>
      <c r="U17" s="27"/>
      <c r="V17" s="27"/>
      <c r="W17" s="28">
        <f t="shared" si="0"/>
        <v>1</v>
      </c>
      <c r="X17" s="28">
        <f>W17+H17+I17+O17</f>
        <v>199</v>
      </c>
      <c r="Y17" s="24"/>
      <c r="Z17" s="25">
        <v>11</v>
      </c>
      <c r="AA17" s="29">
        <f>SUM(F17:O17)+P17</f>
        <v>372</v>
      </c>
      <c r="AB17" s="30">
        <f>W17+Y17+Z17+AA17</f>
        <v>384</v>
      </c>
      <c r="AC17" s="76">
        <f>AC16*100/AC15</f>
        <v>99.66101694915254</v>
      </c>
    </row>
    <row r="18" spans="1:29" ht="15" customHeight="1">
      <c r="A18" s="69">
        <v>5</v>
      </c>
      <c r="B18" s="31" t="s">
        <v>21</v>
      </c>
      <c r="C18" s="11">
        <v>185</v>
      </c>
      <c r="D18" s="12" t="s">
        <v>24</v>
      </c>
      <c r="E18" s="70">
        <v>575</v>
      </c>
      <c r="F18" s="32">
        <v>53</v>
      </c>
      <c r="G18" s="16">
        <v>61</v>
      </c>
      <c r="H18" s="16">
        <v>79</v>
      </c>
      <c r="I18" s="16">
        <v>115</v>
      </c>
      <c r="J18" s="16">
        <v>4</v>
      </c>
      <c r="K18" s="16">
        <v>4</v>
      </c>
      <c r="L18" s="16">
        <v>47</v>
      </c>
      <c r="M18" s="16">
        <v>11</v>
      </c>
      <c r="N18" s="16"/>
      <c r="O18" s="33">
        <v>0</v>
      </c>
      <c r="P18" s="32"/>
      <c r="Q18" s="16">
        <f>(P18/2)+G18</f>
        <v>61</v>
      </c>
      <c r="R18" s="33">
        <f>(P18/2)+J18</f>
        <v>4</v>
      </c>
      <c r="S18" s="35">
        <v>2</v>
      </c>
      <c r="T18" s="35"/>
      <c r="U18" s="35"/>
      <c r="V18" s="35"/>
      <c r="W18" s="36">
        <f t="shared" si="0"/>
        <v>2</v>
      </c>
      <c r="X18" s="36">
        <f>W18+H18+I18+O18</f>
        <v>196</v>
      </c>
      <c r="Y18" s="32"/>
      <c r="Z18" s="16">
        <v>16</v>
      </c>
      <c r="AA18" s="34">
        <f>SUM(F18:O18)+P18</f>
        <v>374</v>
      </c>
      <c r="AB18" s="37">
        <f>W18+Y18+Z18+AA18</f>
        <v>392</v>
      </c>
      <c r="AC18" s="77" t="str">
        <f>TEXT(AC17,"0.00")</f>
        <v>100</v>
      </c>
    </row>
    <row r="19" spans="1:29" ht="15" customHeight="1">
      <c r="A19" s="67">
        <v>6</v>
      </c>
      <c r="B19" s="21" t="s">
        <v>21</v>
      </c>
      <c r="C19" s="22">
        <v>186</v>
      </c>
      <c r="D19" s="23" t="s">
        <v>22</v>
      </c>
      <c r="E19" s="68">
        <v>672</v>
      </c>
      <c r="F19" s="24">
        <v>28</v>
      </c>
      <c r="G19" s="25">
        <v>205</v>
      </c>
      <c r="H19" s="25">
        <v>118</v>
      </c>
      <c r="I19" s="25">
        <v>102</v>
      </c>
      <c r="J19" s="25">
        <v>6</v>
      </c>
      <c r="K19" s="25">
        <v>4</v>
      </c>
      <c r="L19" s="25">
        <v>5</v>
      </c>
      <c r="M19" s="25">
        <v>5</v>
      </c>
      <c r="N19" s="25"/>
      <c r="O19" s="26">
        <v>1</v>
      </c>
      <c r="P19" s="24"/>
      <c r="Q19" s="25">
        <f>(P19/2)+G19</f>
        <v>205</v>
      </c>
      <c r="R19" s="26">
        <f>(P19/2)+J19</f>
        <v>6</v>
      </c>
      <c r="S19" s="27"/>
      <c r="T19" s="27"/>
      <c r="U19" s="27"/>
      <c r="V19" s="27"/>
      <c r="W19" s="28">
        <f t="shared" si="0"/>
        <v>0</v>
      </c>
      <c r="X19" s="28">
        <f>W19+H19+I19+O19</f>
        <v>221</v>
      </c>
      <c r="Y19" s="24"/>
      <c r="Z19" s="25">
        <v>3</v>
      </c>
      <c r="AA19" s="29">
        <f>SUM(F19:O19)+P19</f>
        <v>474</v>
      </c>
      <c r="AB19" s="30">
        <f>W19+Y19+Z19+AA19</f>
        <v>477</v>
      </c>
    </row>
    <row r="20" spans="1:29" ht="15" customHeight="1">
      <c r="A20" s="69">
        <v>7</v>
      </c>
      <c r="B20" s="31" t="s">
        <v>21</v>
      </c>
      <c r="C20" s="11">
        <v>187</v>
      </c>
      <c r="D20" s="12" t="s">
        <v>22</v>
      </c>
      <c r="E20" s="70">
        <v>699</v>
      </c>
      <c r="F20" s="32">
        <v>25</v>
      </c>
      <c r="G20" s="16">
        <v>192</v>
      </c>
      <c r="H20" s="16">
        <v>80</v>
      </c>
      <c r="I20" s="16">
        <v>174</v>
      </c>
      <c r="J20" s="16">
        <v>1</v>
      </c>
      <c r="K20" s="16">
        <v>1</v>
      </c>
      <c r="L20" s="16">
        <v>7</v>
      </c>
      <c r="M20" s="16">
        <v>6</v>
      </c>
      <c r="N20" s="16"/>
      <c r="O20" s="33">
        <v>1</v>
      </c>
      <c r="P20" s="32">
        <v>1</v>
      </c>
      <c r="Q20" s="16">
        <f>(P20/2)+G20</f>
        <v>192.5</v>
      </c>
      <c r="R20" s="33">
        <f>(P20/2)+J20</f>
        <v>1.5</v>
      </c>
      <c r="S20" s="35"/>
      <c r="T20" s="35"/>
      <c r="U20" s="35"/>
      <c r="V20" s="35">
        <v>4</v>
      </c>
      <c r="W20" s="36">
        <f t="shared" si="0"/>
        <v>4</v>
      </c>
      <c r="X20" s="36">
        <f>W20+H20+I20+O20</f>
        <v>259</v>
      </c>
      <c r="Y20" s="32"/>
      <c r="Z20" s="16">
        <v>7</v>
      </c>
      <c r="AA20" s="34">
        <f>SUM(F20:O20)+P20</f>
        <v>488</v>
      </c>
      <c r="AB20" s="37">
        <f>W20+Y20+Z20+AA20</f>
        <v>499</v>
      </c>
    </row>
    <row r="21" spans="1:29" ht="15" customHeight="1">
      <c r="A21" s="67">
        <v>8</v>
      </c>
      <c r="B21" s="21" t="s">
        <v>21</v>
      </c>
      <c r="C21" s="22">
        <v>188</v>
      </c>
      <c r="D21" s="23" t="s">
        <v>22</v>
      </c>
      <c r="E21" s="68">
        <v>703</v>
      </c>
      <c r="F21" s="24">
        <v>20</v>
      </c>
      <c r="G21" s="25">
        <v>120</v>
      </c>
      <c r="H21" s="25">
        <v>69</v>
      </c>
      <c r="I21" s="25">
        <v>219</v>
      </c>
      <c r="J21" s="25">
        <v>4</v>
      </c>
      <c r="K21" s="25">
        <v>1</v>
      </c>
      <c r="L21" s="25">
        <v>28</v>
      </c>
      <c r="M21" s="25">
        <v>10</v>
      </c>
      <c r="N21" s="25">
        <v>0</v>
      </c>
      <c r="O21" s="26">
        <v>2</v>
      </c>
      <c r="P21" s="24">
        <v>1</v>
      </c>
      <c r="Q21" s="25">
        <f>(P21/2)+G21</f>
        <v>120.5</v>
      </c>
      <c r="R21" s="26">
        <f>(P21/2)+J21</f>
        <v>4.5</v>
      </c>
      <c r="S21" s="27"/>
      <c r="T21" s="27"/>
      <c r="U21" s="27"/>
      <c r="V21" s="27"/>
      <c r="W21" s="28">
        <f t="shared" si="0"/>
        <v>0</v>
      </c>
      <c r="X21" s="28">
        <f>W21+H21+I21+O21</f>
        <v>290</v>
      </c>
      <c r="Y21" s="24"/>
      <c r="Z21" s="25">
        <v>8</v>
      </c>
      <c r="AA21" s="29">
        <f>SUM(F21:O21)+P21</f>
        <v>474</v>
      </c>
      <c r="AB21" s="30">
        <f>W21+Y21+Z21+AA21</f>
        <v>482</v>
      </c>
    </row>
    <row r="22" spans="1:29" ht="15" customHeight="1">
      <c r="A22" s="69">
        <v>9</v>
      </c>
      <c r="B22" s="31" t="s">
        <v>21</v>
      </c>
      <c r="C22" s="11">
        <v>188</v>
      </c>
      <c r="D22" s="12" t="s">
        <v>23</v>
      </c>
      <c r="E22" s="70">
        <v>703</v>
      </c>
      <c r="F22" s="32">
        <v>23</v>
      </c>
      <c r="G22" s="16">
        <v>98</v>
      </c>
      <c r="H22" s="16">
        <v>69</v>
      </c>
      <c r="I22" s="16">
        <v>219</v>
      </c>
      <c r="J22" s="16">
        <v>0</v>
      </c>
      <c r="K22" s="16">
        <v>30</v>
      </c>
      <c r="L22" s="16">
        <v>10</v>
      </c>
      <c r="M22" s="16">
        <v>9</v>
      </c>
      <c r="N22" s="16"/>
      <c r="O22" s="33">
        <v>3</v>
      </c>
      <c r="P22" s="32"/>
      <c r="Q22" s="16">
        <f>(P22/2)+G22</f>
        <v>98</v>
      </c>
      <c r="R22" s="33">
        <f>(P22/2)+J22</f>
        <v>0</v>
      </c>
      <c r="S22" s="35"/>
      <c r="T22" s="35"/>
      <c r="U22" s="35"/>
      <c r="V22" s="35"/>
      <c r="W22" s="36">
        <f t="shared" si="0"/>
        <v>0</v>
      </c>
      <c r="X22" s="36">
        <f>W22+H22+I22+O22</f>
        <v>291</v>
      </c>
      <c r="Y22" s="32"/>
      <c r="Z22" s="16"/>
      <c r="AA22" s="34">
        <f>SUM(F22:O22)+P22</f>
        <v>461</v>
      </c>
      <c r="AB22" s="37">
        <f>W22+Y22+Z22+AA22</f>
        <v>461</v>
      </c>
    </row>
    <row r="23" spans="1:29" ht="15" customHeight="1">
      <c r="A23" s="67">
        <v>10</v>
      </c>
      <c r="B23" s="21" t="s">
        <v>21</v>
      </c>
      <c r="C23" s="22">
        <v>189</v>
      </c>
      <c r="D23" s="23" t="s">
        <v>22</v>
      </c>
      <c r="E23" s="68">
        <v>513</v>
      </c>
      <c r="F23" s="24">
        <v>20</v>
      </c>
      <c r="G23" s="25">
        <v>87</v>
      </c>
      <c r="H23" s="25">
        <v>138</v>
      </c>
      <c r="I23" s="25">
        <v>84</v>
      </c>
      <c r="J23" s="25">
        <v>3</v>
      </c>
      <c r="K23" s="25">
        <v>3</v>
      </c>
      <c r="L23" s="25">
        <v>7</v>
      </c>
      <c r="M23" s="25">
        <v>4</v>
      </c>
      <c r="N23" s="25">
        <v>0</v>
      </c>
      <c r="O23" s="26">
        <v>0</v>
      </c>
      <c r="P23" s="24"/>
      <c r="Q23" s="25">
        <f>(P23/2)+G23</f>
        <v>87</v>
      </c>
      <c r="R23" s="26">
        <f>(P23/2)+J23</f>
        <v>3</v>
      </c>
      <c r="S23" s="27">
        <v>2</v>
      </c>
      <c r="T23" s="27"/>
      <c r="U23" s="27"/>
      <c r="V23" s="27"/>
      <c r="W23" s="28">
        <f t="shared" si="0"/>
        <v>2</v>
      </c>
      <c r="X23" s="28">
        <f>W23+H23+I23+O23</f>
        <v>224</v>
      </c>
      <c r="Y23" s="24"/>
      <c r="Z23" s="25">
        <v>9</v>
      </c>
      <c r="AA23" s="29">
        <f>SUM(F23:O23)+P23</f>
        <v>346</v>
      </c>
      <c r="AB23" s="30">
        <f>W23+Y23+Z23+AA23</f>
        <v>357</v>
      </c>
    </row>
    <row r="24" spans="1:29" ht="15" customHeight="1">
      <c r="A24" s="69">
        <v>11</v>
      </c>
      <c r="B24" s="31" t="s">
        <v>21</v>
      </c>
      <c r="C24" s="11">
        <v>189</v>
      </c>
      <c r="D24" s="12" t="s">
        <v>23</v>
      </c>
      <c r="E24" s="70">
        <v>513</v>
      </c>
      <c r="F24" s="32">
        <v>9</v>
      </c>
      <c r="G24" s="16">
        <v>92</v>
      </c>
      <c r="H24" s="16">
        <v>121</v>
      </c>
      <c r="I24" s="16">
        <v>108</v>
      </c>
      <c r="J24" s="16">
        <v>2</v>
      </c>
      <c r="K24" s="16">
        <v>0</v>
      </c>
      <c r="L24" s="16">
        <v>15</v>
      </c>
      <c r="M24" s="16">
        <v>6</v>
      </c>
      <c r="N24" s="16">
        <v>0</v>
      </c>
      <c r="O24" s="33">
        <v>0</v>
      </c>
      <c r="P24" s="32"/>
      <c r="Q24" s="16">
        <f>(P24/2)+G24</f>
        <v>92</v>
      </c>
      <c r="R24" s="33">
        <f>(P24/2)+J24</f>
        <v>2</v>
      </c>
      <c r="S24" s="35"/>
      <c r="T24" s="35"/>
      <c r="U24" s="35"/>
      <c r="V24" s="35"/>
      <c r="W24" s="36">
        <f t="shared" si="0"/>
        <v>0</v>
      </c>
      <c r="X24" s="36">
        <f>W24+H24+I24+O24</f>
        <v>229</v>
      </c>
      <c r="Y24" s="32"/>
      <c r="Z24" s="16">
        <v>6</v>
      </c>
      <c r="AA24" s="34">
        <f>SUM(F24:O24)+P24</f>
        <v>353</v>
      </c>
      <c r="AB24" s="37">
        <f>W24+Y24+Z24+AA24</f>
        <v>359</v>
      </c>
    </row>
    <row r="25" spans="1:29" ht="15" customHeight="1">
      <c r="A25" s="67">
        <v>12</v>
      </c>
      <c r="B25" s="21" t="s">
        <v>25</v>
      </c>
      <c r="C25" s="22">
        <v>726</v>
      </c>
      <c r="D25" s="23" t="s">
        <v>22</v>
      </c>
      <c r="E25" s="68">
        <v>441</v>
      </c>
      <c r="F25" s="24">
        <v>46</v>
      </c>
      <c r="G25" s="25">
        <v>75</v>
      </c>
      <c r="H25" s="25">
        <v>35</v>
      </c>
      <c r="I25" s="25">
        <v>1</v>
      </c>
      <c r="J25" s="25">
        <v>50</v>
      </c>
      <c r="K25" s="25">
        <v>2</v>
      </c>
      <c r="L25" s="25">
        <v>5</v>
      </c>
      <c r="M25" s="25">
        <v>7</v>
      </c>
      <c r="N25" s="25"/>
      <c r="O25" s="26">
        <v>3</v>
      </c>
      <c r="P25" s="24"/>
      <c r="Q25" s="25">
        <f>(P25/2)+G25</f>
        <v>75</v>
      </c>
      <c r="R25" s="26">
        <f>(P25/2)+J25</f>
        <v>50</v>
      </c>
      <c r="S25" s="27"/>
      <c r="T25" s="27"/>
      <c r="U25" s="27"/>
      <c r="V25" s="27"/>
      <c r="W25" s="28">
        <f t="shared" si="0"/>
        <v>0</v>
      </c>
      <c r="X25" s="28">
        <f>W25+H25+I25+O25</f>
        <v>39</v>
      </c>
      <c r="Y25" s="24"/>
      <c r="Z25" s="25">
        <v>10</v>
      </c>
      <c r="AA25" s="29">
        <f>SUM(F25:O25)+P25</f>
        <v>224</v>
      </c>
      <c r="AB25" s="30">
        <f>W25+Y25+Z25+AA25</f>
        <v>234</v>
      </c>
    </row>
    <row r="26" spans="1:29" ht="15" customHeight="1">
      <c r="A26" s="69">
        <v>13</v>
      </c>
      <c r="B26" s="31" t="s">
        <v>25</v>
      </c>
      <c r="C26" s="11">
        <v>726</v>
      </c>
      <c r="D26" s="12" t="s">
        <v>23</v>
      </c>
      <c r="E26" s="70">
        <v>440</v>
      </c>
      <c r="F26" s="32">
        <v>43</v>
      </c>
      <c r="G26" s="16">
        <v>68</v>
      </c>
      <c r="H26" s="16">
        <v>35</v>
      </c>
      <c r="I26" s="16">
        <v>2</v>
      </c>
      <c r="J26" s="16">
        <v>35</v>
      </c>
      <c r="K26" s="16">
        <v>3</v>
      </c>
      <c r="L26" s="16">
        <v>3</v>
      </c>
      <c r="M26" s="16">
        <v>8</v>
      </c>
      <c r="N26" s="16"/>
      <c r="O26" s="33">
        <v>1</v>
      </c>
      <c r="P26" s="32"/>
      <c r="Q26" s="16">
        <f>(P26/2)+G26</f>
        <v>68</v>
      </c>
      <c r="R26" s="33">
        <f>(P26/2)+J26</f>
        <v>35</v>
      </c>
      <c r="S26" s="35"/>
      <c r="T26" s="35"/>
      <c r="U26" s="35"/>
      <c r="V26" s="35"/>
      <c r="W26" s="36">
        <f t="shared" si="0"/>
        <v>0</v>
      </c>
      <c r="X26" s="36">
        <f>W26+H26+I26+O26</f>
        <v>38</v>
      </c>
      <c r="Y26" s="32"/>
      <c r="Z26" s="16">
        <v>9</v>
      </c>
      <c r="AA26" s="34">
        <f>SUM(F26:O26)+P26</f>
        <v>198</v>
      </c>
      <c r="AB26" s="37">
        <f>W26+Y26+Z26+AA26</f>
        <v>207</v>
      </c>
    </row>
    <row r="27" spans="1:29" ht="15" customHeight="1">
      <c r="A27" s="67">
        <v>14</v>
      </c>
      <c r="B27" s="21" t="s">
        <v>25</v>
      </c>
      <c r="C27" s="22">
        <v>727</v>
      </c>
      <c r="D27" s="23" t="s">
        <v>22</v>
      </c>
      <c r="E27" s="68">
        <v>592</v>
      </c>
      <c r="F27" s="24">
        <v>25</v>
      </c>
      <c r="G27" s="25">
        <v>100</v>
      </c>
      <c r="H27" s="25">
        <v>52</v>
      </c>
      <c r="I27" s="25">
        <v>0</v>
      </c>
      <c r="J27" s="25">
        <v>54</v>
      </c>
      <c r="K27" s="25">
        <v>7</v>
      </c>
      <c r="L27" s="25">
        <v>3</v>
      </c>
      <c r="M27" s="25">
        <v>10</v>
      </c>
      <c r="N27" s="25"/>
      <c r="O27" s="26">
        <v>1</v>
      </c>
      <c r="P27" s="24"/>
      <c r="Q27" s="25">
        <f>(P27/2)+G27</f>
        <v>100</v>
      </c>
      <c r="R27" s="26">
        <f>(P27/2)+J27</f>
        <v>54</v>
      </c>
      <c r="S27" s="27"/>
      <c r="T27" s="27"/>
      <c r="U27" s="27"/>
      <c r="V27" s="27"/>
      <c r="W27" s="28">
        <f t="shared" si="0"/>
        <v>0</v>
      </c>
      <c r="X27" s="28">
        <f>W27+H27+I27+O27</f>
        <v>53</v>
      </c>
      <c r="Y27" s="24"/>
      <c r="Z27" s="25">
        <v>15</v>
      </c>
      <c r="AA27" s="29">
        <f>SUM(F27:O27)+P27</f>
        <v>252</v>
      </c>
      <c r="AB27" s="30">
        <f>W27+Y27+Z27+AA27</f>
        <v>267</v>
      </c>
    </row>
    <row r="28" spans="1:29" ht="15" customHeight="1">
      <c r="A28" s="69">
        <v>15</v>
      </c>
      <c r="B28" s="31" t="s">
        <v>25</v>
      </c>
      <c r="C28" s="11">
        <v>727</v>
      </c>
      <c r="D28" s="12" t="s">
        <v>23</v>
      </c>
      <c r="E28" s="70">
        <v>592</v>
      </c>
      <c r="F28" s="32">
        <v>25</v>
      </c>
      <c r="G28" s="16">
        <v>0</v>
      </c>
      <c r="H28" s="16">
        <v>0</v>
      </c>
      <c r="I28" s="16">
        <v>0</v>
      </c>
      <c r="J28" s="16">
        <v>0</v>
      </c>
      <c r="K28" s="16">
        <v>3</v>
      </c>
      <c r="L28" s="16">
        <v>3</v>
      </c>
      <c r="M28" s="16">
        <v>17</v>
      </c>
      <c r="N28" s="16"/>
      <c r="O28" s="33">
        <v>0</v>
      </c>
      <c r="P28" s="32">
        <v>109</v>
      </c>
      <c r="Q28" s="16">
        <f>(P28/2)+G28</f>
        <v>54.5</v>
      </c>
      <c r="R28" s="33">
        <f>(P28/2)+J28</f>
        <v>54.5</v>
      </c>
      <c r="S28" s="35"/>
      <c r="T28" s="35"/>
      <c r="U28" s="35"/>
      <c r="V28" s="35">
        <v>86</v>
      </c>
      <c r="W28" s="36">
        <f t="shared" si="0"/>
        <v>86</v>
      </c>
      <c r="X28" s="36">
        <f>W28+H28+I28+O28</f>
        <v>86</v>
      </c>
      <c r="Y28" s="32"/>
      <c r="Z28" s="16">
        <v>15</v>
      </c>
      <c r="AA28" s="34">
        <f>SUM(F28:O28)+P28</f>
        <v>157</v>
      </c>
      <c r="AB28" s="37">
        <f>W28+Y28+Z28+AA28</f>
        <v>258</v>
      </c>
    </row>
    <row r="29" spans="1:29" ht="15" customHeight="1">
      <c r="A29" s="67">
        <v>16</v>
      </c>
      <c r="B29" s="21" t="s">
        <v>25</v>
      </c>
      <c r="C29" s="22">
        <v>727</v>
      </c>
      <c r="D29" s="23" t="s">
        <v>24</v>
      </c>
      <c r="E29" s="68">
        <v>592</v>
      </c>
      <c r="F29" s="24">
        <v>41</v>
      </c>
      <c r="G29" s="25">
        <v>107</v>
      </c>
      <c r="H29" s="25">
        <v>57</v>
      </c>
      <c r="I29" s="25">
        <v>4</v>
      </c>
      <c r="J29" s="25">
        <v>56</v>
      </c>
      <c r="K29" s="25">
        <v>2</v>
      </c>
      <c r="L29" s="25">
        <v>0</v>
      </c>
      <c r="M29" s="25">
        <v>13</v>
      </c>
      <c r="N29" s="25"/>
      <c r="O29" s="26">
        <v>5</v>
      </c>
      <c r="P29" s="24"/>
      <c r="Q29" s="25">
        <f>(P29/2)+G29</f>
        <v>107</v>
      </c>
      <c r="R29" s="26">
        <f>(P29/2)+J29</f>
        <v>56</v>
      </c>
      <c r="S29" s="27"/>
      <c r="T29" s="27"/>
      <c r="U29" s="27"/>
      <c r="V29" s="27"/>
      <c r="W29" s="28">
        <f t="shared" si="0"/>
        <v>0</v>
      </c>
      <c r="X29" s="28">
        <f>W29+H29+I29+O29</f>
        <v>66</v>
      </c>
      <c r="Y29" s="24"/>
      <c r="Z29" s="25">
        <v>9</v>
      </c>
      <c r="AA29" s="29">
        <f>SUM(F29:O29)+P29</f>
        <v>285</v>
      </c>
      <c r="AB29" s="30">
        <f>W29+Y29+Z29+AA29</f>
        <v>294</v>
      </c>
    </row>
    <row r="30" spans="1:29" ht="15" customHeight="1">
      <c r="A30" s="69">
        <v>17</v>
      </c>
      <c r="B30" s="31" t="s">
        <v>25</v>
      </c>
      <c r="C30" s="11">
        <v>727</v>
      </c>
      <c r="D30" s="12" t="s">
        <v>26</v>
      </c>
      <c r="E30" s="70">
        <v>592</v>
      </c>
      <c r="F30" s="32">
        <v>23</v>
      </c>
      <c r="G30" s="16">
        <v>107</v>
      </c>
      <c r="H30" s="16">
        <v>60</v>
      </c>
      <c r="I30" s="16">
        <v>0</v>
      </c>
      <c r="J30" s="16">
        <v>56</v>
      </c>
      <c r="K30" s="16">
        <v>4</v>
      </c>
      <c r="L30" s="16">
        <v>9</v>
      </c>
      <c r="M30" s="16">
        <v>8</v>
      </c>
      <c r="N30" s="16"/>
      <c r="O30" s="33">
        <v>1</v>
      </c>
      <c r="P30" s="32"/>
      <c r="Q30" s="16">
        <f>(P30/2)+G30</f>
        <v>107</v>
      </c>
      <c r="R30" s="33">
        <f>(P30/2)+J30</f>
        <v>56</v>
      </c>
      <c r="S30" s="35"/>
      <c r="T30" s="35"/>
      <c r="U30" s="35"/>
      <c r="V30" s="35"/>
      <c r="W30" s="36">
        <f t="shared" si="0"/>
        <v>0</v>
      </c>
      <c r="X30" s="36">
        <f>W30+H30+I30+O30</f>
        <v>61</v>
      </c>
      <c r="Y30" s="32"/>
      <c r="Z30" s="16"/>
      <c r="AA30" s="34">
        <f>SUM(F30:O30)+P30</f>
        <v>268</v>
      </c>
      <c r="AB30" s="37">
        <f>W30+Y30+Z30+AA30</f>
        <v>268</v>
      </c>
    </row>
    <row r="31" spans="1:29" ht="15" customHeight="1">
      <c r="A31" s="67">
        <v>18</v>
      </c>
      <c r="B31" s="21" t="s">
        <v>25</v>
      </c>
      <c r="C31" s="22">
        <v>728</v>
      </c>
      <c r="D31" s="23" t="s">
        <v>22</v>
      </c>
      <c r="E31" s="68">
        <v>718</v>
      </c>
      <c r="F31" s="24">
        <v>60</v>
      </c>
      <c r="G31" s="25">
        <v>135</v>
      </c>
      <c r="H31" s="25">
        <v>50</v>
      </c>
      <c r="I31" s="25">
        <v>5</v>
      </c>
      <c r="J31" s="25">
        <v>56</v>
      </c>
      <c r="K31" s="25">
        <v>8</v>
      </c>
      <c r="L31" s="25">
        <v>6</v>
      </c>
      <c r="M31" s="25">
        <v>29</v>
      </c>
      <c r="N31" s="25"/>
      <c r="O31" s="26">
        <v>7</v>
      </c>
      <c r="P31" s="24"/>
      <c r="Q31" s="25">
        <f>(P31/2)+G31</f>
        <v>135</v>
      </c>
      <c r="R31" s="26">
        <f>(P31/2)+J31</f>
        <v>56</v>
      </c>
      <c r="S31" s="27">
        <v>1</v>
      </c>
      <c r="T31" s="27"/>
      <c r="U31" s="27"/>
      <c r="V31" s="27"/>
      <c r="W31" s="28">
        <f t="shared" si="0"/>
        <v>1</v>
      </c>
      <c r="X31" s="28">
        <f>W31+H31+I31+O31</f>
        <v>63</v>
      </c>
      <c r="Y31" s="24">
        <v>1</v>
      </c>
      <c r="Z31" s="25">
        <v>27</v>
      </c>
      <c r="AA31" s="29">
        <f>SUM(F31:O31)+P31</f>
        <v>356</v>
      </c>
      <c r="AB31" s="30">
        <f>W31+Y31+Z31+AA31</f>
        <v>385</v>
      </c>
    </row>
    <row r="32" spans="1:29" ht="15" customHeight="1">
      <c r="A32" s="69">
        <v>19</v>
      </c>
      <c r="B32" s="31" t="s">
        <v>25</v>
      </c>
      <c r="C32" s="11">
        <v>728</v>
      </c>
      <c r="D32" s="12" t="s">
        <v>23</v>
      </c>
      <c r="E32" s="70">
        <v>718</v>
      </c>
      <c r="F32" s="32">
        <v>74</v>
      </c>
      <c r="G32" s="16">
        <v>138</v>
      </c>
      <c r="H32" s="16">
        <v>158</v>
      </c>
      <c r="I32" s="16">
        <v>6</v>
      </c>
      <c r="J32" s="16">
        <v>62</v>
      </c>
      <c r="K32" s="16">
        <v>6</v>
      </c>
      <c r="L32" s="16">
        <v>10</v>
      </c>
      <c r="M32" s="16">
        <v>28</v>
      </c>
      <c r="N32" s="16"/>
      <c r="O32" s="33">
        <v>1</v>
      </c>
      <c r="P32" s="32">
        <v>3</v>
      </c>
      <c r="Q32" s="16">
        <f>(P32/2)+G32</f>
        <v>139.5</v>
      </c>
      <c r="R32" s="33">
        <f>(P32/2)+J32</f>
        <v>63.5</v>
      </c>
      <c r="S32" s="35">
        <v>1</v>
      </c>
      <c r="T32" s="35"/>
      <c r="U32" s="35"/>
      <c r="V32" s="35"/>
      <c r="W32" s="36">
        <f t="shared" si="0"/>
        <v>1</v>
      </c>
      <c r="X32" s="36">
        <f>W32+H32+I32+O32</f>
        <v>166</v>
      </c>
      <c r="Y32" s="32"/>
      <c r="Z32" s="16">
        <v>29</v>
      </c>
      <c r="AA32" s="34">
        <f>SUM(F32:O32)+P32</f>
        <v>486</v>
      </c>
      <c r="AB32" s="37">
        <f>W32+Y32+Z32+AA32</f>
        <v>516</v>
      </c>
    </row>
    <row r="33" spans="1:28" ht="15" customHeight="1">
      <c r="A33" s="67">
        <v>20</v>
      </c>
      <c r="B33" s="21" t="s">
        <v>25</v>
      </c>
      <c r="C33" s="22">
        <v>729</v>
      </c>
      <c r="D33" s="23" t="s">
        <v>22</v>
      </c>
      <c r="E33" s="68">
        <v>568</v>
      </c>
      <c r="F33" s="24">
        <v>28</v>
      </c>
      <c r="G33" s="25">
        <v>118</v>
      </c>
      <c r="H33" s="25">
        <v>59</v>
      </c>
      <c r="I33" s="25">
        <v>1</v>
      </c>
      <c r="J33" s="25">
        <v>41</v>
      </c>
      <c r="K33" s="25">
        <v>9</v>
      </c>
      <c r="L33" s="25">
        <v>2</v>
      </c>
      <c r="M33" s="25">
        <v>28</v>
      </c>
      <c r="N33" s="25"/>
      <c r="O33" s="26">
        <v>3</v>
      </c>
      <c r="P33" s="24"/>
      <c r="Q33" s="25">
        <f>(P33/2)+G33</f>
        <v>118</v>
      </c>
      <c r="R33" s="26">
        <f>(P33/2)+J33</f>
        <v>41</v>
      </c>
      <c r="S33" s="27"/>
      <c r="T33" s="27"/>
      <c r="U33" s="27"/>
      <c r="V33" s="27"/>
      <c r="W33" s="28">
        <f t="shared" si="0"/>
        <v>0</v>
      </c>
      <c r="X33" s="28">
        <f>W33+H33+I33+O33</f>
        <v>63</v>
      </c>
      <c r="Y33" s="24"/>
      <c r="Z33" s="25">
        <v>15</v>
      </c>
      <c r="AA33" s="29">
        <f>SUM(F33:O33)+P33</f>
        <v>289</v>
      </c>
      <c r="AB33" s="30">
        <f>W33+Y33+Z33+AA33</f>
        <v>304</v>
      </c>
    </row>
    <row r="34" spans="1:28" ht="15" customHeight="1">
      <c r="A34" s="69">
        <v>21</v>
      </c>
      <c r="B34" s="31" t="s">
        <v>25</v>
      </c>
      <c r="C34" s="11">
        <v>729</v>
      </c>
      <c r="D34" s="12" t="s">
        <v>23</v>
      </c>
      <c r="E34" s="70">
        <v>568</v>
      </c>
      <c r="F34" s="32">
        <v>32</v>
      </c>
      <c r="G34" s="16">
        <v>135</v>
      </c>
      <c r="H34" s="16">
        <v>49</v>
      </c>
      <c r="I34" s="16">
        <v>6</v>
      </c>
      <c r="J34" s="16">
        <v>45</v>
      </c>
      <c r="K34" s="16">
        <v>6</v>
      </c>
      <c r="L34" s="16">
        <v>4</v>
      </c>
      <c r="M34" s="16">
        <v>16</v>
      </c>
      <c r="N34" s="16"/>
      <c r="O34" s="33">
        <v>1</v>
      </c>
      <c r="P34" s="32"/>
      <c r="Q34" s="16">
        <f>(P34/2)+G34</f>
        <v>135</v>
      </c>
      <c r="R34" s="33">
        <f>(P34/2)+J34</f>
        <v>45</v>
      </c>
      <c r="S34" s="35"/>
      <c r="T34" s="35"/>
      <c r="U34" s="35"/>
      <c r="V34" s="35"/>
      <c r="W34" s="36">
        <f t="shared" si="0"/>
        <v>0</v>
      </c>
      <c r="X34" s="36">
        <f>W34+H34+I34+O34</f>
        <v>56</v>
      </c>
      <c r="Y34" s="32"/>
      <c r="Z34" s="16">
        <v>24</v>
      </c>
      <c r="AA34" s="34">
        <f>SUM(F34:O34)+P34</f>
        <v>294</v>
      </c>
      <c r="AB34" s="37">
        <f>W34+Y34+Z34+AA34</f>
        <v>318</v>
      </c>
    </row>
    <row r="35" spans="1:28" ht="15" customHeight="1">
      <c r="A35" s="67">
        <v>22</v>
      </c>
      <c r="B35" s="21" t="s">
        <v>25</v>
      </c>
      <c r="C35" s="22">
        <v>730</v>
      </c>
      <c r="D35" s="23" t="s">
        <v>22</v>
      </c>
      <c r="E35" s="68">
        <v>396</v>
      </c>
      <c r="F35" s="24">
        <v>25</v>
      </c>
      <c r="G35" s="25">
        <v>74</v>
      </c>
      <c r="H35" s="25">
        <v>29</v>
      </c>
      <c r="I35" s="25">
        <v>4</v>
      </c>
      <c r="J35" s="25">
        <v>27</v>
      </c>
      <c r="K35" s="25">
        <v>6</v>
      </c>
      <c r="L35" s="25">
        <v>9</v>
      </c>
      <c r="M35" s="25">
        <v>6</v>
      </c>
      <c r="N35" s="25"/>
      <c r="O35" s="26">
        <v>1</v>
      </c>
      <c r="P35" s="24"/>
      <c r="Q35" s="25">
        <f>(P35/2)+G35</f>
        <v>74</v>
      </c>
      <c r="R35" s="26">
        <f>(P35/2)+J35</f>
        <v>27</v>
      </c>
      <c r="S35" s="27"/>
      <c r="T35" s="27"/>
      <c r="U35" s="27"/>
      <c r="V35" s="27"/>
      <c r="W35" s="28">
        <f t="shared" si="0"/>
        <v>0</v>
      </c>
      <c r="X35" s="28">
        <f>W35+H35+I35+O35</f>
        <v>34</v>
      </c>
      <c r="Y35" s="24"/>
      <c r="Z35" s="25">
        <v>15</v>
      </c>
      <c r="AA35" s="29">
        <f>SUM(F35:O35)+P35</f>
        <v>181</v>
      </c>
      <c r="AB35" s="30">
        <f>W35+Y35+Z35+AA35</f>
        <v>196</v>
      </c>
    </row>
    <row r="36" spans="1:28" ht="15" customHeight="1">
      <c r="A36" s="69">
        <v>23</v>
      </c>
      <c r="B36" s="31" t="s">
        <v>25</v>
      </c>
      <c r="C36" s="11">
        <v>730</v>
      </c>
      <c r="D36" s="12" t="s">
        <v>23</v>
      </c>
      <c r="E36" s="70">
        <v>396</v>
      </c>
      <c r="F36" s="32">
        <v>22</v>
      </c>
      <c r="G36" s="16">
        <v>93</v>
      </c>
      <c r="H36" s="16">
        <v>39</v>
      </c>
      <c r="I36" s="16">
        <v>1</v>
      </c>
      <c r="J36" s="16">
        <v>25</v>
      </c>
      <c r="K36" s="16">
        <v>5</v>
      </c>
      <c r="L36" s="16">
        <v>4</v>
      </c>
      <c r="M36" s="16">
        <v>7</v>
      </c>
      <c r="N36" s="16"/>
      <c r="O36" s="33">
        <v>2</v>
      </c>
      <c r="P36" s="32">
        <v>2</v>
      </c>
      <c r="Q36" s="16">
        <f>(P36/2)+G36</f>
        <v>94</v>
      </c>
      <c r="R36" s="33">
        <f>(P36/2)+J36</f>
        <v>26</v>
      </c>
      <c r="S36" s="35"/>
      <c r="T36" s="35"/>
      <c r="U36" s="35"/>
      <c r="V36" s="35"/>
      <c r="W36" s="36">
        <f t="shared" si="0"/>
        <v>0</v>
      </c>
      <c r="X36" s="36">
        <f>W36+H36+I36+O36</f>
        <v>42</v>
      </c>
      <c r="Y36" s="32"/>
      <c r="Z36" s="16">
        <v>8</v>
      </c>
      <c r="AA36" s="34">
        <f>SUM(F36:O36)+P36</f>
        <v>200</v>
      </c>
      <c r="AB36" s="37">
        <f>W36+Y36+Z36+AA36</f>
        <v>208</v>
      </c>
    </row>
    <row r="37" spans="1:28" ht="15" customHeight="1">
      <c r="A37" s="67">
        <v>24</v>
      </c>
      <c r="B37" s="21" t="s">
        <v>25</v>
      </c>
      <c r="C37" s="22">
        <v>731</v>
      </c>
      <c r="D37" s="23" t="s">
        <v>22</v>
      </c>
      <c r="E37" s="68">
        <v>443</v>
      </c>
      <c r="F37" s="24">
        <v>32</v>
      </c>
      <c r="G37" s="25">
        <v>81</v>
      </c>
      <c r="H37" s="25">
        <v>38</v>
      </c>
      <c r="I37" s="25">
        <v>1</v>
      </c>
      <c r="J37" s="25">
        <v>54</v>
      </c>
      <c r="K37" s="25">
        <v>2</v>
      </c>
      <c r="L37" s="25">
        <v>9</v>
      </c>
      <c r="M37" s="25">
        <v>9</v>
      </c>
      <c r="N37" s="25"/>
      <c r="O37" s="26">
        <v>3</v>
      </c>
      <c r="P37" s="24">
        <v>1</v>
      </c>
      <c r="Q37" s="25">
        <f>(P37/2)+G37</f>
        <v>81.5</v>
      </c>
      <c r="R37" s="26">
        <f>(P37/2)+J37</f>
        <v>54.5</v>
      </c>
      <c r="S37" s="27"/>
      <c r="T37" s="27"/>
      <c r="U37" s="27"/>
      <c r="V37" s="27"/>
      <c r="W37" s="28">
        <f t="shared" si="0"/>
        <v>0</v>
      </c>
      <c r="X37" s="28">
        <f>W37+H37+I37+O37</f>
        <v>42</v>
      </c>
      <c r="Y37" s="24"/>
      <c r="Z37" s="25">
        <v>10</v>
      </c>
      <c r="AA37" s="29">
        <f>SUM(F37:O37)+P37</f>
        <v>230</v>
      </c>
      <c r="AB37" s="30">
        <f>W37+Y37+Z37+AA37</f>
        <v>240</v>
      </c>
    </row>
    <row r="38" spans="1:28" ht="15" customHeight="1">
      <c r="A38" s="69">
        <v>25</v>
      </c>
      <c r="B38" s="31" t="s">
        <v>25</v>
      </c>
      <c r="C38" s="11">
        <v>731</v>
      </c>
      <c r="D38" s="12" t="s">
        <v>23</v>
      </c>
      <c r="E38" s="70">
        <v>443</v>
      </c>
      <c r="F38" s="32">
        <v>30</v>
      </c>
      <c r="G38" s="16">
        <v>74</v>
      </c>
      <c r="H38" s="16">
        <v>34</v>
      </c>
      <c r="I38" s="16">
        <v>2</v>
      </c>
      <c r="J38" s="16">
        <v>42</v>
      </c>
      <c r="K38" s="16">
        <v>1</v>
      </c>
      <c r="L38" s="16">
        <v>5</v>
      </c>
      <c r="M38" s="16">
        <v>5</v>
      </c>
      <c r="N38" s="16"/>
      <c r="O38" s="33">
        <v>2</v>
      </c>
      <c r="P38" s="32">
        <v>1</v>
      </c>
      <c r="Q38" s="16">
        <f>(P38/2)+G38</f>
        <v>74.5</v>
      </c>
      <c r="R38" s="33">
        <f>(P38/2)+J38</f>
        <v>42.5</v>
      </c>
      <c r="S38" s="35"/>
      <c r="T38" s="35"/>
      <c r="U38" s="35"/>
      <c r="V38" s="35"/>
      <c r="W38" s="36">
        <f t="shared" si="0"/>
        <v>0</v>
      </c>
      <c r="X38" s="36">
        <f>W38+H38+I38+O38</f>
        <v>38</v>
      </c>
      <c r="Y38" s="32"/>
      <c r="Z38" s="16">
        <v>11</v>
      </c>
      <c r="AA38" s="34">
        <f>SUM(F38:O38)+P38</f>
        <v>196</v>
      </c>
      <c r="AB38" s="37">
        <f>W38+Y38+Z38+AA38</f>
        <v>207</v>
      </c>
    </row>
    <row r="39" spans="1:28" ht="15" customHeight="1">
      <c r="A39" s="67">
        <v>26</v>
      </c>
      <c r="B39" s="21" t="s">
        <v>25</v>
      </c>
      <c r="C39" s="22">
        <v>732</v>
      </c>
      <c r="D39" s="23" t="s">
        <v>22</v>
      </c>
      <c r="E39" s="68">
        <v>524</v>
      </c>
      <c r="F39" s="24">
        <v>30</v>
      </c>
      <c r="G39" s="25">
        <v>92</v>
      </c>
      <c r="H39" s="25">
        <v>23</v>
      </c>
      <c r="I39" s="25">
        <v>2</v>
      </c>
      <c r="J39" s="25">
        <v>77</v>
      </c>
      <c r="K39" s="25">
        <v>2</v>
      </c>
      <c r="L39" s="25">
        <v>12</v>
      </c>
      <c r="M39" s="25">
        <v>8</v>
      </c>
      <c r="N39" s="25"/>
      <c r="O39" s="26">
        <v>4</v>
      </c>
      <c r="P39" s="24">
        <v>3</v>
      </c>
      <c r="Q39" s="25">
        <f>(P39/2)+G39</f>
        <v>93.5</v>
      </c>
      <c r="R39" s="26">
        <f>(P39/2)+J39</f>
        <v>78.5</v>
      </c>
      <c r="S39" s="27">
        <v>1</v>
      </c>
      <c r="T39" s="27"/>
      <c r="U39" s="27"/>
      <c r="V39" s="27"/>
      <c r="W39" s="28">
        <f t="shared" si="0"/>
        <v>1</v>
      </c>
      <c r="X39" s="28">
        <f>W39+H39+I39+O39</f>
        <v>30</v>
      </c>
      <c r="Y39" s="24"/>
      <c r="Z39" s="25">
        <v>16</v>
      </c>
      <c r="AA39" s="29">
        <f>SUM(F39:O39)+P39</f>
        <v>253</v>
      </c>
      <c r="AB39" s="30">
        <f>W39+Y39+Z39+AA39</f>
        <v>270</v>
      </c>
    </row>
    <row r="40" spans="1:28" ht="15" customHeight="1">
      <c r="A40" s="69">
        <v>27</v>
      </c>
      <c r="B40" s="31" t="s">
        <v>25</v>
      </c>
      <c r="C40" s="11">
        <v>733</v>
      </c>
      <c r="D40" s="12" t="s">
        <v>22</v>
      </c>
      <c r="E40" s="70">
        <v>570</v>
      </c>
      <c r="F40" s="32">
        <v>30</v>
      </c>
      <c r="G40" s="16">
        <v>87</v>
      </c>
      <c r="H40" s="16">
        <v>49</v>
      </c>
      <c r="I40" s="16">
        <v>0</v>
      </c>
      <c r="J40" s="16">
        <v>64</v>
      </c>
      <c r="K40" s="16">
        <v>4</v>
      </c>
      <c r="L40" s="16">
        <v>5</v>
      </c>
      <c r="M40" s="16">
        <v>12</v>
      </c>
      <c r="N40" s="16"/>
      <c r="O40" s="33">
        <v>6</v>
      </c>
      <c r="P40" s="32">
        <v>151</v>
      </c>
      <c r="Q40" s="16">
        <f>(P40/2)+G40</f>
        <v>162.5</v>
      </c>
      <c r="R40" s="33">
        <f>(P40/2)+J40</f>
        <v>139.5</v>
      </c>
      <c r="S40" s="35"/>
      <c r="T40" s="35"/>
      <c r="U40" s="35"/>
      <c r="V40" s="35"/>
      <c r="W40" s="36">
        <f t="shared" si="0"/>
        <v>0</v>
      </c>
      <c r="X40" s="36">
        <f>W40+H40+I40+O40</f>
        <v>55</v>
      </c>
      <c r="Y40" s="32"/>
      <c r="Z40" s="16">
        <v>20</v>
      </c>
      <c r="AA40" s="34">
        <f>SUM(F40:O40)+P40</f>
        <v>408</v>
      </c>
      <c r="AB40" s="37">
        <f>W40+Y40+Z40+AA40</f>
        <v>428</v>
      </c>
    </row>
    <row r="41" spans="1:28" ht="15" customHeight="1">
      <c r="A41" s="67">
        <v>28</v>
      </c>
      <c r="B41" s="21" t="s">
        <v>25</v>
      </c>
      <c r="C41" s="22">
        <v>733</v>
      </c>
      <c r="D41" s="23" t="s">
        <v>23</v>
      </c>
      <c r="E41" s="68">
        <v>570</v>
      </c>
      <c r="F41" s="24">
        <v>28</v>
      </c>
      <c r="G41" s="25">
        <v>95</v>
      </c>
      <c r="H41" s="25">
        <v>38</v>
      </c>
      <c r="I41" s="25">
        <v>3</v>
      </c>
      <c r="J41" s="25">
        <v>82</v>
      </c>
      <c r="K41" s="25">
        <v>8</v>
      </c>
      <c r="L41" s="25">
        <v>5</v>
      </c>
      <c r="M41" s="25">
        <v>19</v>
      </c>
      <c r="N41" s="25"/>
      <c r="O41" s="26">
        <v>1</v>
      </c>
      <c r="P41" s="24">
        <v>1</v>
      </c>
      <c r="Q41" s="25">
        <f>(P41/2)+G41</f>
        <v>95.5</v>
      </c>
      <c r="R41" s="26">
        <f>(P41/2)+J41</f>
        <v>82.5</v>
      </c>
      <c r="S41" s="27">
        <v>1</v>
      </c>
      <c r="T41" s="27"/>
      <c r="U41" s="27"/>
      <c r="V41" s="27"/>
      <c r="W41" s="28">
        <f t="shared" si="0"/>
        <v>1</v>
      </c>
      <c r="X41" s="28">
        <f>W41+H41+I41+O41</f>
        <v>43</v>
      </c>
      <c r="Y41" s="24"/>
      <c r="Z41" s="25">
        <v>23</v>
      </c>
      <c r="AA41" s="29">
        <f>SUM(F41:O41)+P41</f>
        <v>280</v>
      </c>
      <c r="AB41" s="30">
        <f>W41+Y41+Z41+AA41</f>
        <v>304</v>
      </c>
    </row>
    <row r="42" spans="1:28" ht="15" customHeight="1">
      <c r="A42" s="69">
        <v>29</v>
      </c>
      <c r="B42" s="31" t="s">
        <v>25</v>
      </c>
      <c r="C42" s="11">
        <v>733</v>
      </c>
      <c r="D42" s="12" t="s">
        <v>24</v>
      </c>
      <c r="E42" s="70">
        <v>569</v>
      </c>
      <c r="F42" s="32">
        <v>22</v>
      </c>
      <c r="G42" s="16">
        <v>98</v>
      </c>
      <c r="H42" s="16">
        <v>25</v>
      </c>
      <c r="I42" s="16">
        <v>3</v>
      </c>
      <c r="J42" s="16">
        <v>95</v>
      </c>
      <c r="K42" s="16">
        <v>4</v>
      </c>
      <c r="L42" s="16">
        <v>10</v>
      </c>
      <c r="M42" s="16">
        <v>14</v>
      </c>
      <c r="N42" s="16"/>
      <c r="O42" s="33">
        <v>1</v>
      </c>
      <c r="P42" s="32">
        <v>2</v>
      </c>
      <c r="Q42" s="16">
        <f>(P42/2)+G42</f>
        <v>99</v>
      </c>
      <c r="R42" s="33">
        <f>(P42/2)+J42</f>
        <v>96</v>
      </c>
      <c r="S42" s="35"/>
      <c r="T42" s="35"/>
      <c r="U42" s="35"/>
      <c r="V42" s="35"/>
      <c r="W42" s="36">
        <f t="shared" si="0"/>
        <v>0</v>
      </c>
      <c r="X42" s="36">
        <f>W42+H42+I42+O42</f>
        <v>29</v>
      </c>
      <c r="Y42" s="32"/>
      <c r="Z42" s="16">
        <v>7</v>
      </c>
      <c r="AA42" s="34">
        <f>SUM(F42:O42)+P42</f>
        <v>274</v>
      </c>
      <c r="AB42" s="37">
        <f>W42+Y42+Z42+AA42</f>
        <v>281</v>
      </c>
    </row>
    <row r="43" spans="1:28" ht="15" customHeight="1">
      <c r="A43" s="67">
        <v>30</v>
      </c>
      <c r="B43" s="21" t="s">
        <v>25</v>
      </c>
      <c r="C43" s="22">
        <v>734</v>
      </c>
      <c r="D43" s="23" t="s">
        <v>22</v>
      </c>
      <c r="E43" s="68">
        <v>591</v>
      </c>
      <c r="F43" s="24"/>
      <c r="G43" s="25"/>
      <c r="H43" s="25"/>
      <c r="I43" s="25"/>
      <c r="J43" s="25"/>
      <c r="K43" s="25"/>
      <c r="L43" s="25"/>
      <c r="M43" s="25"/>
      <c r="N43" s="25"/>
      <c r="O43" s="26"/>
      <c r="P43" s="24"/>
      <c r="Q43" s="25">
        <f>(P43/2)+G43</f>
        <v>0</v>
      </c>
      <c r="R43" s="26">
        <f>(P43/2)+J43</f>
        <v>0</v>
      </c>
      <c r="S43" s="27"/>
      <c r="T43" s="27"/>
      <c r="U43" s="27"/>
      <c r="V43" s="27"/>
      <c r="W43" s="28">
        <f t="shared" si="0"/>
        <v>0</v>
      </c>
      <c r="X43" s="28">
        <f>W43+H43+I43+O43</f>
        <v>0</v>
      </c>
      <c r="Y43" s="24"/>
      <c r="Z43" s="25"/>
      <c r="AA43" s="29">
        <f>SUM(F43:O43)+P43</f>
        <v>0</v>
      </c>
      <c r="AB43" s="30">
        <f>W43+Y43+Z43+AA43</f>
        <v>0</v>
      </c>
    </row>
    <row r="44" spans="1:28" ht="15" customHeight="1">
      <c r="A44" s="69">
        <v>31</v>
      </c>
      <c r="B44" s="31" t="s">
        <v>25</v>
      </c>
      <c r="C44" s="11">
        <v>734</v>
      </c>
      <c r="D44" s="12" t="s">
        <v>23</v>
      </c>
      <c r="E44" s="70">
        <v>591</v>
      </c>
      <c r="F44" s="32">
        <v>39</v>
      </c>
      <c r="G44" s="16">
        <v>152</v>
      </c>
      <c r="H44" s="16">
        <v>58</v>
      </c>
      <c r="I44" s="16">
        <v>4</v>
      </c>
      <c r="J44" s="16">
        <v>29</v>
      </c>
      <c r="K44" s="16">
        <v>9</v>
      </c>
      <c r="L44" s="16">
        <v>5</v>
      </c>
      <c r="M44" s="16">
        <v>17</v>
      </c>
      <c r="N44" s="16"/>
      <c r="O44" s="33">
        <v>2</v>
      </c>
      <c r="P44" s="32"/>
      <c r="Q44" s="16">
        <f>(P44/2)+G44</f>
        <v>152</v>
      </c>
      <c r="R44" s="33">
        <f>(P44/2)+J44</f>
        <v>29</v>
      </c>
      <c r="S44" s="35"/>
      <c r="T44" s="35"/>
      <c r="U44" s="35"/>
      <c r="V44" s="35"/>
      <c r="W44" s="36">
        <f t="shared" si="0"/>
        <v>0</v>
      </c>
      <c r="X44" s="36">
        <f>W44+H44+I44+O44</f>
        <v>64</v>
      </c>
      <c r="Y44" s="32"/>
      <c r="Z44" s="16">
        <v>21</v>
      </c>
      <c r="AA44" s="34">
        <f>SUM(F44:O44)+P44</f>
        <v>315</v>
      </c>
      <c r="AB44" s="37">
        <f>W44+Y44+Z44+AA44</f>
        <v>336</v>
      </c>
    </row>
    <row r="45" spans="1:28" ht="15" customHeight="1">
      <c r="A45" s="67">
        <v>32</v>
      </c>
      <c r="B45" s="21" t="s">
        <v>25</v>
      </c>
      <c r="C45" s="22">
        <v>735</v>
      </c>
      <c r="D45" s="23" t="s">
        <v>22</v>
      </c>
      <c r="E45" s="68">
        <v>438</v>
      </c>
      <c r="F45" s="24">
        <v>29</v>
      </c>
      <c r="G45" s="25">
        <v>93</v>
      </c>
      <c r="H45" s="25">
        <v>33</v>
      </c>
      <c r="I45" s="25">
        <v>1</v>
      </c>
      <c r="J45" s="25">
        <v>27</v>
      </c>
      <c r="K45" s="25">
        <v>7</v>
      </c>
      <c r="L45" s="25">
        <v>9</v>
      </c>
      <c r="M45" s="25">
        <v>12</v>
      </c>
      <c r="N45" s="25"/>
      <c r="O45" s="26">
        <v>0</v>
      </c>
      <c r="P45" s="24">
        <v>1</v>
      </c>
      <c r="Q45" s="25">
        <f>(P45/2)+G45</f>
        <v>93.5</v>
      </c>
      <c r="R45" s="26">
        <f>(P45/2)+J45</f>
        <v>27.5</v>
      </c>
      <c r="S45" s="27"/>
      <c r="T45" s="27"/>
      <c r="U45" s="27"/>
      <c r="V45" s="27"/>
      <c r="W45" s="28">
        <f t="shared" si="0"/>
        <v>0</v>
      </c>
      <c r="X45" s="28">
        <f>W45+H45+I45+O45</f>
        <v>34</v>
      </c>
      <c r="Y45" s="24"/>
      <c r="Z45" s="25">
        <v>16</v>
      </c>
      <c r="AA45" s="29">
        <f>SUM(F45:O45)+P45</f>
        <v>212</v>
      </c>
      <c r="AB45" s="30">
        <f>W45+Y45+Z45+AA45</f>
        <v>228</v>
      </c>
    </row>
    <row r="46" spans="1:28" ht="15" customHeight="1">
      <c r="A46" s="69">
        <v>33</v>
      </c>
      <c r="B46" s="31" t="s">
        <v>25</v>
      </c>
      <c r="C46" s="11">
        <v>735</v>
      </c>
      <c r="D46" s="12" t="s">
        <v>23</v>
      </c>
      <c r="E46" s="70">
        <v>438</v>
      </c>
      <c r="F46" s="32">
        <v>25</v>
      </c>
      <c r="G46" s="16">
        <v>102</v>
      </c>
      <c r="H46" s="16">
        <v>43</v>
      </c>
      <c r="I46" s="16">
        <v>2</v>
      </c>
      <c r="J46" s="16">
        <v>35</v>
      </c>
      <c r="K46" s="16">
        <v>8</v>
      </c>
      <c r="L46" s="16">
        <v>8</v>
      </c>
      <c r="M46" s="16">
        <v>11</v>
      </c>
      <c r="N46" s="16"/>
      <c r="O46" s="33">
        <v>0</v>
      </c>
      <c r="P46" s="32">
        <v>2</v>
      </c>
      <c r="Q46" s="16">
        <f>(P46/2)+G46</f>
        <v>103</v>
      </c>
      <c r="R46" s="33">
        <f>(P46/2)+J46</f>
        <v>36</v>
      </c>
      <c r="S46" s="35"/>
      <c r="T46" s="35"/>
      <c r="U46" s="35"/>
      <c r="V46" s="35"/>
      <c r="W46" s="36">
        <f t="shared" si="0"/>
        <v>0</v>
      </c>
      <c r="X46" s="36">
        <f>W46+H46+I46+O46</f>
        <v>45</v>
      </c>
      <c r="Y46" s="32"/>
      <c r="Z46" s="16">
        <v>10</v>
      </c>
      <c r="AA46" s="34">
        <f>SUM(F46:O46)+P46</f>
        <v>236</v>
      </c>
      <c r="AB46" s="37">
        <f>W46+Y46+Z46+AA46</f>
        <v>246</v>
      </c>
    </row>
    <row r="47" spans="1:28" ht="15" customHeight="1">
      <c r="A47" s="67">
        <v>34</v>
      </c>
      <c r="B47" s="21" t="s">
        <v>25</v>
      </c>
      <c r="C47" s="22">
        <v>736</v>
      </c>
      <c r="D47" s="23" t="s">
        <v>22</v>
      </c>
      <c r="E47" s="68">
        <v>540</v>
      </c>
      <c r="F47" s="24">
        <v>39</v>
      </c>
      <c r="G47" s="25">
        <v>132</v>
      </c>
      <c r="H47" s="25">
        <v>53</v>
      </c>
      <c r="I47" s="25">
        <v>2</v>
      </c>
      <c r="J47" s="25">
        <v>43</v>
      </c>
      <c r="K47" s="25">
        <v>3</v>
      </c>
      <c r="L47" s="25">
        <v>5</v>
      </c>
      <c r="M47" s="25">
        <v>14</v>
      </c>
      <c r="N47" s="25"/>
      <c r="O47" s="26">
        <v>6</v>
      </c>
      <c r="P47" s="24">
        <v>0</v>
      </c>
      <c r="Q47" s="25">
        <f>(P47/2)+G47</f>
        <v>132</v>
      </c>
      <c r="R47" s="26">
        <f>(P47/2)+J47</f>
        <v>43</v>
      </c>
      <c r="S47" s="27"/>
      <c r="T47" s="27"/>
      <c r="U47" s="27"/>
      <c r="V47" s="27"/>
      <c r="W47" s="28">
        <f t="shared" si="0"/>
        <v>0</v>
      </c>
      <c r="X47" s="28">
        <f>W47+H47+I47+O47</f>
        <v>61</v>
      </c>
      <c r="Y47" s="24"/>
      <c r="Z47" s="25">
        <v>16</v>
      </c>
      <c r="AA47" s="29">
        <f>SUM(F47:O47)+P47</f>
        <v>297</v>
      </c>
      <c r="AB47" s="30">
        <f>W47+Y47+Z47+AA47</f>
        <v>313</v>
      </c>
    </row>
    <row r="48" spans="1:28" ht="15" customHeight="1">
      <c r="A48" s="69">
        <v>35</v>
      </c>
      <c r="B48" s="31" t="s">
        <v>25</v>
      </c>
      <c r="C48" s="11">
        <v>736</v>
      </c>
      <c r="D48" s="12" t="s">
        <v>23</v>
      </c>
      <c r="E48" s="70">
        <v>540</v>
      </c>
      <c r="F48" s="32">
        <v>41</v>
      </c>
      <c r="G48" s="16">
        <v>112</v>
      </c>
      <c r="H48" s="16">
        <v>56</v>
      </c>
      <c r="I48" s="16">
        <v>2</v>
      </c>
      <c r="J48" s="16">
        <v>44</v>
      </c>
      <c r="K48" s="16">
        <v>6</v>
      </c>
      <c r="L48" s="16">
        <v>8</v>
      </c>
      <c r="M48" s="16">
        <v>24</v>
      </c>
      <c r="N48" s="16"/>
      <c r="O48" s="33">
        <v>1</v>
      </c>
      <c r="P48" s="32"/>
      <c r="Q48" s="16">
        <f>(P48/2)+G48</f>
        <v>112</v>
      </c>
      <c r="R48" s="33">
        <f>(P48/2)+J48</f>
        <v>44</v>
      </c>
      <c r="S48" s="35"/>
      <c r="T48" s="35"/>
      <c r="U48" s="35"/>
      <c r="V48" s="35"/>
      <c r="W48" s="36">
        <f t="shared" si="0"/>
        <v>0</v>
      </c>
      <c r="X48" s="36">
        <f>W48+H48+I48+O48</f>
        <v>59</v>
      </c>
      <c r="Y48" s="32"/>
      <c r="Z48" s="16">
        <v>11</v>
      </c>
      <c r="AA48" s="34">
        <f>SUM(F48:O48)+P48</f>
        <v>294</v>
      </c>
      <c r="AB48" s="37">
        <f>W48+Y48+Z48+AA48</f>
        <v>305</v>
      </c>
    </row>
    <row r="49" spans="1:28" ht="15" customHeight="1">
      <c r="A49" s="67">
        <v>36</v>
      </c>
      <c r="B49" s="21" t="s">
        <v>25</v>
      </c>
      <c r="C49" s="22">
        <v>737</v>
      </c>
      <c r="D49" s="23" t="s">
        <v>22</v>
      </c>
      <c r="E49" s="68">
        <v>458</v>
      </c>
      <c r="F49" s="24">
        <v>21</v>
      </c>
      <c r="G49" s="25">
        <v>113</v>
      </c>
      <c r="H49" s="25">
        <v>19</v>
      </c>
      <c r="I49" s="25">
        <v>5</v>
      </c>
      <c r="J49" s="25">
        <v>35</v>
      </c>
      <c r="K49" s="25">
        <v>4</v>
      </c>
      <c r="L49" s="25">
        <v>5</v>
      </c>
      <c r="M49" s="25">
        <v>8</v>
      </c>
      <c r="N49" s="25"/>
      <c r="O49" s="26">
        <v>2</v>
      </c>
      <c r="P49" s="24"/>
      <c r="Q49" s="25">
        <f>(P49/2)+G49</f>
        <v>113</v>
      </c>
      <c r="R49" s="26">
        <f>(P49/2)+J49</f>
        <v>35</v>
      </c>
      <c r="S49" s="27"/>
      <c r="T49" s="27"/>
      <c r="U49" s="27"/>
      <c r="V49" s="27"/>
      <c r="W49" s="28">
        <f t="shared" si="0"/>
        <v>0</v>
      </c>
      <c r="X49" s="28">
        <f>W49+H49+I49+O49</f>
        <v>26</v>
      </c>
      <c r="Y49" s="24">
        <v>2</v>
      </c>
      <c r="Z49" s="25">
        <v>13</v>
      </c>
      <c r="AA49" s="29">
        <f>SUM(F49:O49)+P49</f>
        <v>212</v>
      </c>
      <c r="AB49" s="30">
        <f>W49+Y49+Z49+AA49</f>
        <v>227</v>
      </c>
    </row>
    <row r="50" spans="1:28" ht="15" customHeight="1">
      <c r="A50" s="69">
        <v>37</v>
      </c>
      <c r="B50" s="31" t="s">
        <v>25</v>
      </c>
      <c r="C50" s="11">
        <v>737</v>
      </c>
      <c r="D50" s="12" t="s">
        <v>23</v>
      </c>
      <c r="E50" s="70">
        <v>458</v>
      </c>
      <c r="F50" s="32">
        <v>23</v>
      </c>
      <c r="G50" s="16">
        <v>125</v>
      </c>
      <c r="H50" s="16">
        <v>19</v>
      </c>
      <c r="I50" s="16">
        <v>1</v>
      </c>
      <c r="J50" s="16">
        <v>33</v>
      </c>
      <c r="K50" s="16">
        <v>3</v>
      </c>
      <c r="L50" s="16">
        <v>5</v>
      </c>
      <c r="M50" s="16">
        <v>13</v>
      </c>
      <c r="N50" s="16"/>
      <c r="O50" s="33">
        <v>1</v>
      </c>
      <c r="P50" s="32">
        <v>1</v>
      </c>
      <c r="Q50" s="16">
        <f>(P50/2)+G50</f>
        <v>125.5</v>
      </c>
      <c r="R50" s="33">
        <f>(P50/2)+J50</f>
        <v>33.5</v>
      </c>
      <c r="S50" s="35"/>
      <c r="T50" s="35"/>
      <c r="U50" s="35"/>
      <c r="V50" s="35"/>
      <c r="W50" s="36">
        <f t="shared" si="0"/>
        <v>0</v>
      </c>
      <c r="X50" s="36">
        <f>W50+H50+I50+O50</f>
        <v>21</v>
      </c>
      <c r="Y50" s="32">
        <v>1</v>
      </c>
      <c r="Z50" s="16">
        <v>9</v>
      </c>
      <c r="AA50" s="34">
        <f>SUM(F50:O50)+P50</f>
        <v>224</v>
      </c>
      <c r="AB50" s="37">
        <f>W50+Y50+Z50+AA50</f>
        <v>234</v>
      </c>
    </row>
    <row r="51" spans="1:28" ht="15" customHeight="1">
      <c r="A51" s="67">
        <v>38</v>
      </c>
      <c r="B51" s="21" t="s">
        <v>25</v>
      </c>
      <c r="C51" s="22">
        <v>737</v>
      </c>
      <c r="D51" s="23" t="s">
        <v>27</v>
      </c>
      <c r="E51" s="68">
        <v>770</v>
      </c>
      <c r="F51" s="24">
        <v>5</v>
      </c>
      <c r="G51" s="25">
        <v>4</v>
      </c>
      <c r="H51" s="25">
        <v>5</v>
      </c>
      <c r="I51" s="25">
        <v>0</v>
      </c>
      <c r="J51" s="25">
        <v>2</v>
      </c>
      <c r="K51" s="25">
        <v>0</v>
      </c>
      <c r="L51" s="25">
        <v>0</v>
      </c>
      <c r="M51" s="25">
        <v>3</v>
      </c>
      <c r="N51" s="25"/>
      <c r="O51" s="26">
        <v>1</v>
      </c>
      <c r="P51" s="24"/>
      <c r="Q51" s="25">
        <f>(P51/2)+G51</f>
        <v>4</v>
      </c>
      <c r="R51" s="26">
        <f>(P51/2)+J51</f>
        <v>2</v>
      </c>
      <c r="S51" s="27"/>
      <c r="T51" s="27"/>
      <c r="U51" s="27"/>
      <c r="V51" s="27"/>
      <c r="W51" s="28">
        <f t="shared" si="0"/>
        <v>0</v>
      </c>
      <c r="X51" s="28">
        <f>W51+H51+I51+O51</f>
        <v>6</v>
      </c>
      <c r="Y51" s="24"/>
      <c r="Z51" s="25">
        <v>1</v>
      </c>
      <c r="AA51" s="29">
        <f>SUM(F51:O51)+P51</f>
        <v>20</v>
      </c>
      <c r="AB51" s="30">
        <f>W51+Y51+Z51+AA51</f>
        <v>21</v>
      </c>
    </row>
    <row r="52" spans="1:28" ht="15" customHeight="1">
      <c r="A52" s="69">
        <v>39</v>
      </c>
      <c r="B52" s="31" t="s">
        <v>25</v>
      </c>
      <c r="C52" s="11">
        <v>738</v>
      </c>
      <c r="D52" s="12" t="s">
        <v>22</v>
      </c>
      <c r="E52" s="70">
        <v>526</v>
      </c>
      <c r="F52" s="32">
        <v>36</v>
      </c>
      <c r="G52" s="16">
        <v>124</v>
      </c>
      <c r="H52" s="16">
        <v>42</v>
      </c>
      <c r="I52" s="16">
        <v>1</v>
      </c>
      <c r="J52" s="16">
        <v>52</v>
      </c>
      <c r="K52" s="16">
        <v>3</v>
      </c>
      <c r="L52" s="16">
        <v>4</v>
      </c>
      <c r="M52" s="16">
        <v>13</v>
      </c>
      <c r="N52" s="16"/>
      <c r="O52" s="33">
        <v>1</v>
      </c>
      <c r="P52" s="32"/>
      <c r="Q52" s="16">
        <f>(P52/2)+G52</f>
        <v>124</v>
      </c>
      <c r="R52" s="33">
        <f>(P52/2)+J52</f>
        <v>52</v>
      </c>
      <c r="S52" s="35"/>
      <c r="T52" s="35"/>
      <c r="U52" s="35"/>
      <c r="V52" s="35"/>
      <c r="W52" s="36">
        <f t="shared" si="0"/>
        <v>0</v>
      </c>
      <c r="X52" s="36">
        <f>W52+H52+I52+O52</f>
        <v>44</v>
      </c>
      <c r="Y52" s="32"/>
      <c r="Z52" s="16">
        <v>6</v>
      </c>
      <c r="AA52" s="34">
        <f>SUM(F52:O52)+P52</f>
        <v>276</v>
      </c>
      <c r="AB52" s="37">
        <f>W52+Y52+Z52+AA52</f>
        <v>282</v>
      </c>
    </row>
    <row r="53" spans="1:28" ht="15" customHeight="1">
      <c r="A53" s="67">
        <v>40</v>
      </c>
      <c r="B53" s="21" t="s">
        <v>25</v>
      </c>
      <c r="C53" s="22">
        <v>738</v>
      </c>
      <c r="D53" s="23" t="s">
        <v>23</v>
      </c>
      <c r="E53" s="68">
        <v>526</v>
      </c>
      <c r="F53" s="24">
        <v>40</v>
      </c>
      <c r="G53" s="25">
        <v>85</v>
      </c>
      <c r="H53" s="25">
        <v>47</v>
      </c>
      <c r="I53" s="25">
        <v>0</v>
      </c>
      <c r="J53" s="25">
        <v>48</v>
      </c>
      <c r="K53" s="25">
        <v>7</v>
      </c>
      <c r="L53" s="25">
        <v>5</v>
      </c>
      <c r="M53" s="25">
        <v>10</v>
      </c>
      <c r="N53" s="25"/>
      <c r="O53" s="26">
        <v>0</v>
      </c>
      <c r="P53" s="24">
        <v>2</v>
      </c>
      <c r="Q53" s="25">
        <f>(P53/2)+G53</f>
        <v>86</v>
      </c>
      <c r="R53" s="26">
        <f>(P53/2)+J53</f>
        <v>49</v>
      </c>
      <c r="S53" s="27"/>
      <c r="T53" s="27"/>
      <c r="U53" s="27"/>
      <c r="V53" s="27"/>
      <c r="W53" s="28">
        <f t="shared" si="0"/>
        <v>0</v>
      </c>
      <c r="X53" s="28">
        <f>W53+H53+I53+O53</f>
        <v>47</v>
      </c>
      <c r="Y53" s="24"/>
      <c r="Z53" s="25">
        <v>19</v>
      </c>
      <c r="AA53" s="29">
        <f>SUM(F53:O53)+P53</f>
        <v>244</v>
      </c>
      <c r="AB53" s="30">
        <f>W53+Y53+Z53+AA53</f>
        <v>263</v>
      </c>
    </row>
    <row r="54" spans="1:28" ht="15" customHeight="1">
      <c r="A54" s="69">
        <v>41</v>
      </c>
      <c r="B54" s="31" t="s">
        <v>25</v>
      </c>
      <c r="C54" s="11">
        <v>738</v>
      </c>
      <c r="D54" s="12" t="s">
        <v>24</v>
      </c>
      <c r="E54" s="70">
        <v>525</v>
      </c>
      <c r="F54" s="32">
        <v>25</v>
      </c>
      <c r="G54" s="16">
        <v>91</v>
      </c>
      <c r="H54" s="16">
        <v>44</v>
      </c>
      <c r="I54" s="16">
        <v>3</v>
      </c>
      <c r="J54" s="16">
        <v>59</v>
      </c>
      <c r="K54" s="16">
        <v>3</v>
      </c>
      <c r="L54" s="16">
        <v>9</v>
      </c>
      <c r="M54" s="16">
        <v>11</v>
      </c>
      <c r="N54" s="16"/>
      <c r="O54" s="33">
        <v>1</v>
      </c>
      <c r="P54" s="32"/>
      <c r="Q54" s="16">
        <f>(P54/2)+G54</f>
        <v>91</v>
      </c>
      <c r="R54" s="33">
        <f>(P54/2)+J54</f>
        <v>59</v>
      </c>
      <c r="S54" s="35"/>
      <c r="T54" s="35"/>
      <c r="U54" s="35"/>
      <c r="V54" s="35"/>
      <c r="W54" s="36">
        <f t="shared" si="0"/>
        <v>0</v>
      </c>
      <c r="X54" s="36">
        <f>W54+H54+I54+O54</f>
        <v>48</v>
      </c>
      <c r="Y54" s="32"/>
      <c r="Z54" s="16">
        <v>13</v>
      </c>
      <c r="AA54" s="34">
        <f>SUM(F54:O54)+P54</f>
        <v>246</v>
      </c>
      <c r="AB54" s="37">
        <f>W54+Y54+Z54+AA54</f>
        <v>259</v>
      </c>
    </row>
    <row r="55" spans="1:28" ht="15" customHeight="1">
      <c r="A55" s="67">
        <v>42</v>
      </c>
      <c r="B55" s="21" t="s">
        <v>25</v>
      </c>
      <c r="C55" s="22">
        <v>739</v>
      </c>
      <c r="D55" s="23" t="s">
        <v>22</v>
      </c>
      <c r="E55" s="68">
        <v>483</v>
      </c>
      <c r="F55" s="24">
        <v>32</v>
      </c>
      <c r="G55" s="25">
        <v>66</v>
      </c>
      <c r="H55" s="25">
        <v>39</v>
      </c>
      <c r="I55" s="25">
        <v>0</v>
      </c>
      <c r="J55" s="25">
        <v>41</v>
      </c>
      <c r="K55" s="25">
        <v>2</v>
      </c>
      <c r="L55" s="25">
        <v>7</v>
      </c>
      <c r="M55" s="25">
        <v>8</v>
      </c>
      <c r="N55" s="25"/>
      <c r="O55" s="26">
        <v>0</v>
      </c>
      <c r="P55" s="24">
        <v>1</v>
      </c>
      <c r="Q55" s="25">
        <f>(P55/2)+G55</f>
        <v>66.5</v>
      </c>
      <c r="R55" s="26">
        <f>(P55/2)+J55</f>
        <v>41.5</v>
      </c>
      <c r="S55" s="27"/>
      <c r="T55" s="27"/>
      <c r="U55" s="27"/>
      <c r="V55" s="27"/>
      <c r="W55" s="28">
        <f t="shared" si="0"/>
        <v>0</v>
      </c>
      <c r="X55" s="28">
        <f>W55+H55+I55+O55</f>
        <v>39</v>
      </c>
      <c r="Y55" s="24"/>
      <c r="Z55" s="25">
        <v>10</v>
      </c>
      <c r="AA55" s="29">
        <f>SUM(F55:O55)+P55</f>
        <v>196</v>
      </c>
      <c r="AB55" s="30">
        <f>W55+Y55+Z55+AA55</f>
        <v>206</v>
      </c>
    </row>
    <row r="56" spans="1:28" ht="15" customHeight="1">
      <c r="A56" s="69">
        <v>43</v>
      </c>
      <c r="B56" s="31" t="s">
        <v>25</v>
      </c>
      <c r="C56" s="11">
        <v>739</v>
      </c>
      <c r="D56" s="12" t="s">
        <v>23</v>
      </c>
      <c r="E56" s="70">
        <v>482</v>
      </c>
      <c r="F56" s="32">
        <v>36</v>
      </c>
      <c r="G56" s="16">
        <v>129</v>
      </c>
      <c r="H56" s="16">
        <v>33</v>
      </c>
      <c r="I56" s="16">
        <v>2</v>
      </c>
      <c r="J56" s="16">
        <v>0</v>
      </c>
      <c r="K56" s="16">
        <v>1</v>
      </c>
      <c r="L56" s="16">
        <v>9</v>
      </c>
      <c r="M56" s="16">
        <v>10</v>
      </c>
      <c r="N56" s="16"/>
      <c r="O56" s="33">
        <v>2</v>
      </c>
      <c r="P56" s="32"/>
      <c r="Q56" s="16">
        <f>(P56/2)+G56</f>
        <v>129</v>
      </c>
      <c r="R56" s="33">
        <f>(P56/2)+J56</f>
        <v>0</v>
      </c>
      <c r="S56" s="35"/>
      <c r="T56" s="35"/>
      <c r="U56" s="35"/>
      <c r="V56" s="35"/>
      <c r="W56" s="36">
        <f t="shared" si="0"/>
        <v>0</v>
      </c>
      <c r="X56" s="36">
        <f>W56+H56+I56+O56</f>
        <v>37</v>
      </c>
      <c r="Y56" s="32"/>
      <c r="Z56" s="16">
        <v>11</v>
      </c>
      <c r="AA56" s="34">
        <f>SUM(F56:O56)+P56</f>
        <v>222</v>
      </c>
      <c r="AB56" s="37">
        <f>W56+Y56+Z56+AA56</f>
        <v>233</v>
      </c>
    </row>
    <row r="57" spans="1:28" ht="15" customHeight="1">
      <c r="A57" s="67">
        <v>44</v>
      </c>
      <c r="B57" s="21" t="s">
        <v>25</v>
      </c>
      <c r="C57" s="22">
        <v>740</v>
      </c>
      <c r="D57" s="23" t="s">
        <v>22</v>
      </c>
      <c r="E57" s="68">
        <v>665</v>
      </c>
      <c r="F57" s="24">
        <v>17</v>
      </c>
      <c r="G57" s="25">
        <v>146</v>
      </c>
      <c r="H57" s="25">
        <v>64</v>
      </c>
      <c r="I57" s="25">
        <v>4</v>
      </c>
      <c r="J57" s="25">
        <v>46</v>
      </c>
      <c r="K57" s="25">
        <v>4</v>
      </c>
      <c r="L57" s="25">
        <v>4</v>
      </c>
      <c r="M57" s="25">
        <v>12</v>
      </c>
      <c r="N57" s="25"/>
      <c r="O57" s="26">
        <v>1</v>
      </c>
      <c r="P57" s="24">
        <v>4</v>
      </c>
      <c r="Q57" s="25">
        <f>(P57/2)+G57</f>
        <v>148</v>
      </c>
      <c r="R57" s="26">
        <f>(P57/2)+J57</f>
        <v>48</v>
      </c>
      <c r="S57" s="27">
        <v>1</v>
      </c>
      <c r="T57" s="27"/>
      <c r="U57" s="27"/>
      <c r="V57" s="27"/>
      <c r="W57" s="28">
        <f t="shared" si="0"/>
        <v>1</v>
      </c>
      <c r="X57" s="28">
        <f>W57+H57+I57+O57</f>
        <v>70</v>
      </c>
      <c r="Y57" s="24"/>
      <c r="Z57" s="25">
        <v>19</v>
      </c>
      <c r="AA57" s="29">
        <f>SUM(F57:O57)+P57</f>
        <v>302</v>
      </c>
      <c r="AB57" s="30">
        <f>W57+Y57+Z57+AA57</f>
        <v>322</v>
      </c>
    </row>
    <row r="58" spans="1:28" ht="15" customHeight="1">
      <c r="A58" s="69">
        <v>45</v>
      </c>
      <c r="B58" s="31" t="s">
        <v>25</v>
      </c>
      <c r="C58" s="11">
        <v>741</v>
      </c>
      <c r="D58" s="12" t="s">
        <v>22</v>
      </c>
      <c r="E58" s="70">
        <v>529</v>
      </c>
      <c r="F58" s="32">
        <v>18</v>
      </c>
      <c r="G58" s="16">
        <v>119</v>
      </c>
      <c r="H58" s="16">
        <v>44</v>
      </c>
      <c r="I58" s="16">
        <v>1</v>
      </c>
      <c r="J58" s="16">
        <v>61</v>
      </c>
      <c r="K58" s="16">
        <v>5</v>
      </c>
      <c r="L58" s="16">
        <v>8</v>
      </c>
      <c r="M58" s="16">
        <v>7</v>
      </c>
      <c r="N58" s="16"/>
      <c r="O58" s="33">
        <v>2</v>
      </c>
      <c r="P58" s="32"/>
      <c r="Q58" s="16">
        <f>(P58/2)+G58</f>
        <v>119</v>
      </c>
      <c r="R58" s="33">
        <f>(P58/2)+J58</f>
        <v>61</v>
      </c>
      <c r="S58" s="35"/>
      <c r="T58" s="35"/>
      <c r="U58" s="35"/>
      <c r="V58" s="35"/>
      <c r="W58" s="36">
        <f t="shared" si="0"/>
        <v>0</v>
      </c>
      <c r="X58" s="36">
        <f>W58+H58+I58+O58</f>
        <v>47</v>
      </c>
      <c r="Y58" s="32"/>
      <c r="Z58" s="16">
        <v>22</v>
      </c>
      <c r="AA58" s="34">
        <f>SUM(F58:O58)+P58</f>
        <v>265</v>
      </c>
      <c r="AB58" s="37">
        <f>W58+Y58+Z58+AA58</f>
        <v>287</v>
      </c>
    </row>
    <row r="59" spans="1:28" ht="15" customHeight="1">
      <c r="A59" s="67">
        <v>46</v>
      </c>
      <c r="B59" s="21" t="s">
        <v>25</v>
      </c>
      <c r="C59" s="22">
        <v>741</v>
      </c>
      <c r="D59" s="23" t="s">
        <v>23</v>
      </c>
      <c r="E59" s="68">
        <v>528</v>
      </c>
      <c r="F59" s="24">
        <v>19</v>
      </c>
      <c r="G59" s="25">
        <v>124</v>
      </c>
      <c r="H59" s="25">
        <v>39</v>
      </c>
      <c r="I59" s="25">
        <v>0</v>
      </c>
      <c r="J59" s="25">
        <v>52</v>
      </c>
      <c r="K59" s="25">
        <v>8</v>
      </c>
      <c r="L59" s="25">
        <v>6</v>
      </c>
      <c r="M59" s="25">
        <v>7</v>
      </c>
      <c r="N59" s="25"/>
      <c r="O59" s="26">
        <v>3</v>
      </c>
      <c r="P59" s="24">
        <v>1</v>
      </c>
      <c r="Q59" s="25">
        <f>(P59/2)+G59</f>
        <v>124.5</v>
      </c>
      <c r="R59" s="26">
        <f>(P59/2)+J59</f>
        <v>52.5</v>
      </c>
      <c r="S59" s="27"/>
      <c r="T59" s="27"/>
      <c r="U59" s="27"/>
      <c r="V59" s="27"/>
      <c r="W59" s="28">
        <f t="shared" si="0"/>
        <v>0</v>
      </c>
      <c r="X59" s="28">
        <f>W59+H59+I59+O59</f>
        <v>42</v>
      </c>
      <c r="Y59" s="24"/>
      <c r="Z59" s="25">
        <v>8</v>
      </c>
      <c r="AA59" s="29">
        <f>SUM(F59:O59)+P59</f>
        <v>259</v>
      </c>
      <c r="AB59" s="30">
        <f>W59+Y59+Z59+AA59</f>
        <v>267</v>
      </c>
    </row>
    <row r="60" spans="1:28" ht="15" customHeight="1">
      <c r="A60" s="69">
        <v>47</v>
      </c>
      <c r="B60" s="31" t="s">
        <v>25</v>
      </c>
      <c r="C60" s="11">
        <v>742</v>
      </c>
      <c r="D60" s="12" t="s">
        <v>22</v>
      </c>
      <c r="E60" s="70">
        <v>689</v>
      </c>
      <c r="F60" s="32">
        <v>45</v>
      </c>
      <c r="G60" s="16">
        <v>118</v>
      </c>
      <c r="H60" s="16">
        <v>36</v>
      </c>
      <c r="I60" s="16">
        <v>4</v>
      </c>
      <c r="J60" s="16">
        <v>63</v>
      </c>
      <c r="K60" s="16">
        <v>4</v>
      </c>
      <c r="L60" s="16">
        <v>6</v>
      </c>
      <c r="M60" s="16">
        <v>18</v>
      </c>
      <c r="N60" s="16"/>
      <c r="O60" s="33">
        <v>4</v>
      </c>
      <c r="P60" s="32">
        <v>2</v>
      </c>
      <c r="Q60" s="16">
        <f>(P60/2)+G60</f>
        <v>119</v>
      </c>
      <c r="R60" s="33">
        <f>(P60/2)+J60</f>
        <v>64</v>
      </c>
      <c r="S60" s="35">
        <v>1</v>
      </c>
      <c r="T60" s="35"/>
      <c r="U60" s="35"/>
      <c r="V60" s="35"/>
      <c r="W60" s="36">
        <f t="shared" si="0"/>
        <v>1</v>
      </c>
      <c r="X60" s="36">
        <f>W60+H60+I60+O60</f>
        <v>45</v>
      </c>
      <c r="Y60" s="32"/>
      <c r="Z60" s="16">
        <v>12</v>
      </c>
      <c r="AA60" s="34">
        <f>SUM(F60:O60)+P60</f>
        <v>300</v>
      </c>
      <c r="AB60" s="37">
        <f>W60+Y60+Z60+AA60</f>
        <v>313</v>
      </c>
    </row>
    <row r="61" spans="1:28" ht="15" customHeight="1">
      <c r="A61" s="67">
        <v>48</v>
      </c>
      <c r="B61" s="21" t="s">
        <v>25</v>
      </c>
      <c r="C61" s="22">
        <v>742</v>
      </c>
      <c r="D61" s="23" t="s">
        <v>23</v>
      </c>
      <c r="E61" s="68">
        <v>689</v>
      </c>
      <c r="F61" s="24">
        <v>55</v>
      </c>
      <c r="G61" s="25">
        <v>140</v>
      </c>
      <c r="H61" s="25">
        <v>51</v>
      </c>
      <c r="I61" s="25">
        <v>3</v>
      </c>
      <c r="J61" s="25">
        <v>59</v>
      </c>
      <c r="K61" s="25">
        <v>3</v>
      </c>
      <c r="L61" s="25">
        <v>2</v>
      </c>
      <c r="M61" s="25">
        <v>12</v>
      </c>
      <c r="N61" s="25"/>
      <c r="O61" s="26">
        <v>5</v>
      </c>
      <c r="P61" s="24">
        <v>1</v>
      </c>
      <c r="Q61" s="25">
        <f>(P61/2)+G61</f>
        <v>140.5</v>
      </c>
      <c r="R61" s="26">
        <f>(P61/2)+J61</f>
        <v>59.5</v>
      </c>
      <c r="S61" s="27">
        <v>1</v>
      </c>
      <c r="T61" s="27"/>
      <c r="U61" s="27"/>
      <c r="V61" s="27"/>
      <c r="W61" s="28">
        <f t="shared" si="0"/>
        <v>1</v>
      </c>
      <c r="X61" s="28">
        <f>W61+H61+I61+O61</f>
        <v>60</v>
      </c>
      <c r="Y61" s="24"/>
      <c r="Z61" s="25">
        <v>18</v>
      </c>
      <c r="AA61" s="29">
        <f>SUM(F61:O61)+P61</f>
        <v>331</v>
      </c>
      <c r="AB61" s="30">
        <f>W61+Y61+Z61+AA61</f>
        <v>350</v>
      </c>
    </row>
    <row r="62" spans="1:28" ht="15" customHeight="1">
      <c r="A62" s="69">
        <v>49</v>
      </c>
      <c r="B62" s="31" t="s">
        <v>25</v>
      </c>
      <c r="C62" s="11">
        <v>743</v>
      </c>
      <c r="D62" s="12" t="s">
        <v>22</v>
      </c>
      <c r="E62" s="70">
        <v>556</v>
      </c>
      <c r="F62" s="32">
        <v>33</v>
      </c>
      <c r="G62" s="16">
        <v>71</v>
      </c>
      <c r="H62" s="16">
        <v>40</v>
      </c>
      <c r="I62" s="16">
        <v>2</v>
      </c>
      <c r="J62" s="16">
        <v>62</v>
      </c>
      <c r="K62" s="16">
        <v>6</v>
      </c>
      <c r="L62" s="16">
        <v>11</v>
      </c>
      <c r="M62" s="16">
        <v>19</v>
      </c>
      <c r="N62" s="16"/>
      <c r="O62" s="33">
        <v>2</v>
      </c>
      <c r="P62" s="32">
        <v>2</v>
      </c>
      <c r="Q62" s="16">
        <f>(P62/2)+G62</f>
        <v>72</v>
      </c>
      <c r="R62" s="33">
        <f>(P62/2)+J62</f>
        <v>63</v>
      </c>
      <c r="S62" s="35">
        <v>2</v>
      </c>
      <c r="T62" s="35"/>
      <c r="U62" s="35"/>
      <c r="V62" s="35"/>
      <c r="W62" s="36">
        <f t="shared" si="0"/>
        <v>2</v>
      </c>
      <c r="X62" s="36">
        <f>W62+H62+I62+O62</f>
        <v>46</v>
      </c>
      <c r="Y62" s="32"/>
      <c r="Z62" s="16">
        <v>14</v>
      </c>
      <c r="AA62" s="34">
        <f>SUM(F62:O62)+P62</f>
        <v>248</v>
      </c>
      <c r="AB62" s="37">
        <f>W62+Y62+Z62+AA62</f>
        <v>264</v>
      </c>
    </row>
    <row r="63" spans="1:28" ht="15" customHeight="1">
      <c r="A63" s="67">
        <v>50</v>
      </c>
      <c r="B63" s="21" t="s">
        <v>25</v>
      </c>
      <c r="C63" s="22">
        <v>743</v>
      </c>
      <c r="D63" s="23" t="s">
        <v>23</v>
      </c>
      <c r="E63" s="68">
        <v>555</v>
      </c>
      <c r="F63" s="24">
        <v>51</v>
      </c>
      <c r="G63" s="25">
        <v>104</v>
      </c>
      <c r="H63" s="25">
        <v>43</v>
      </c>
      <c r="I63" s="25">
        <v>2</v>
      </c>
      <c r="J63" s="25">
        <v>35</v>
      </c>
      <c r="K63" s="25">
        <v>6</v>
      </c>
      <c r="L63" s="25">
        <v>3</v>
      </c>
      <c r="M63" s="25">
        <v>10</v>
      </c>
      <c r="N63" s="25"/>
      <c r="O63" s="26">
        <v>5</v>
      </c>
      <c r="P63" s="24">
        <v>2</v>
      </c>
      <c r="Q63" s="25">
        <f>(P63/2)+G63</f>
        <v>105</v>
      </c>
      <c r="R63" s="26">
        <f>(P63/2)+J63</f>
        <v>36</v>
      </c>
      <c r="S63" s="27">
        <v>2</v>
      </c>
      <c r="T63" s="27"/>
      <c r="U63" s="27"/>
      <c r="V63" s="27"/>
      <c r="W63" s="28">
        <f t="shared" si="0"/>
        <v>2</v>
      </c>
      <c r="X63" s="28">
        <f>W63+H63+I63+O63</f>
        <v>52</v>
      </c>
      <c r="Y63" s="24"/>
      <c r="Z63" s="25">
        <v>14</v>
      </c>
      <c r="AA63" s="29">
        <f>SUM(F63:O63)+P63</f>
        <v>261</v>
      </c>
      <c r="AB63" s="30">
        <f>W63+Y63+Z63+AA63</f>
        <v>277</v>
      </c>
    </row>
    <row r="64" spans="1:28" ht="15" customHeight="1">
      <c r="A64" s="69">
        <v>51</v>
      </c>
      <c r="B64" s="31" t="s">
        <v>25</v>
      </c>
      <c r="C64" s="11">
        <v>744</v>
      </c>
      <c r="D64" s="12" t="s">
        <v>22</v>
      </c>
      <c r="E64" s="70">
        <v>749</v>
      </c>
      <c r="F64" s="32">
        <v>43</v>
      </c>
      <c r="G64" s="16">
        <v>120</v>
      </c>
      <c r="H64" s="16">
        <v>46</v>
      </c>
      <c r="I64" s="16">
        <v>4</v>
      </c>
      <c r="J64" s="16">
        <v>83</v>
      </c>
      <c r="K64" s="16">
        <v>10</v>
      </c>
      <c r="L64" s="16">
        <v>11</v>
      </c>
      <c r="M64" s="16">
        <v>26</v>
      </c>
      <c r="N64" s="16"/>
      <c r="O64" s="33">
        <v>7</v>
      </c>
      <c r="P64" s="32">
        <v>1</v>
      </c>
      <c r="Q64" s="16">
        <f>(P64/2)+G64</f>
        <v>120.5</v>
      </c>
      <c r="R64" s="33">
        <f>(P64/2)+J64</f>
        <v>83.5</v>
      </c>
      <c r="S64" s="35"/>
      <c r="T64" s="35"/>
      <c r="U64" s="35"/>
      <c r="V64" s="35"/>
      <c r="W64" s="36">
        <f t="shared" si="0"/>
        <v>0</v>
      </c>
      <c r="X64" s="36">
        <f>W64+H64+I64+O64</f>
        <v>57</v>
      </c>
      <c r="Y64" s="32">
        <v>1</v>
      </c>
      <c r="Z64" s="16">
        <v>16</v>
      </c>
      <c r="AA64" s="34">
        <f>SUM(F64:O64)+P64</f>
        <v>351</v>
      </c>
      <c r="AB64" s="37">
        <f>W64+Y64+Z64+AA64</f>
        <v>368</v>
      </c>
    </row>
    <row r="65" spans="1:28" ht="15" customHeight="1">
      <c r="A65" s="67">
        <v>52</v>
      </c>
      <c r="B65" s="21" t="s">
        <v>25</v>
      </c>
      <c r="C65" s="22">
        <v>744</v>
      </c>
      <c r="D65" s="23" t="s">
        <v>23</v>
      </c>
      <c r="E65" s="68">
        <v>748</v>
      </c>
      <c r="F65" s="24">
        <v>52</v>
      </c>
      <c r="G65" s="25">
        <v>145</v>
      </c>
      <c r="H65" s="25">
        <v>44</v>
      </c>
      <c r="I65" s="25">
        <v>2</v>
      </c>
      <c r="J65" s="25">
        <v>97</v>
      </c>
      <c r="K65" s="25">
        <v>12</v>
      </c>
      <c r="L65" s="25">
        <v>9</v>
      </c>
      <c r="M65" s="25">
        <v>23</v>
      </c>
      <c r="N65" s="25"/>
      <c r="O65" s="26">
        <v>4</v>
      </c>
      <c r="P65" s="24"/>
      <c r="Q65" s="25">
        <f>(P65/2)+G65</f>
        <v>145</v>
      </c>
      <c r="R65" s="26">
        <f>(P65/2)+J65</f>
        <v>97</v>
      </c>
      <c r="S65" s="27"/>
      <c r="T65" s="27"/>
      <c r="U65" s="27"/>
      <c r="V65" s="27"/>
      <c r="W65" s="28">
        <f t="shared" si="0"/>
        <v>0</v>
      </c>
      <c r="X65" s="28">
        <f>W65+H65+I65+O65</f>
        <v>50</v>
      </c>
      <c r="Y65" s="24"/>
      <c r="Z65" s="25">
        <v>22</v>
      </c>
      <c r="AA65" s="29">
        <f>SUM(F65:O65)+P65</f>
        <v>388</v>
      </c>
      <c r="AB65" s="30">
        <f>W65+Y65+Z65+AA65</f>
        <v>410</v>
      </c>
    </row>
    <row r="66" spans="1:28" ht="15" customHeight="1">
      <c r="A66" s="69">
        <v>53</v>
      </c>
      <c r="B66" s="31" t="s">
        <v>25</v>
      </c>
      <c r="C66" s="11">
        <v>744</v>
      </c>
      <c r="D66" s="12" t="s">
        <v>24</v>
      </c>
      <c r="E66" s="70">
        <v>748</v>
      </c>
      <c r="F66" s="32">
        <v>49</v>
      </c>
      <c r="G66" s="16">
        <v>122</v>
      </c>
      <c r="H66" s="16">
        <v>62</v>
      </c>
      <c r="I66" s="16">
        <v>4</v>
      </c>
      <c r="J66" s="16">
        <v>80</v>
      </c>
      <c r="K66" s="16">
        <v>13</v>
      </c>
      <c r="L66" s="16">
        <v>7</v>
      </c>
      <c r="M66" s="16">
        <v>30</v>
      </c>
      <c r="N66" s="16"/>
      <c r="O66" s="33">
        <v>8</v>
      </c>
      <c r="P66" s="32"/>
      <c r="Q66" s="16">
        <f>(P66/2)+G66</f>
        <v>122</v>
      </c>
      <c r="R66" s="33">
        <f>(P66/2)+J66</f>
        <v>80</v>
      </c>
      <c r="S66" s="35">
        <v>1</v>
      </c>
      <c r="T66" s="35"/>
      <c r="U66" s="35"/>
      <c r="V66" s="35"/>
      <c r="W66" s="36">
        <f t="shared" si="0"/>
        <v>1</v>
      </c>
      <c r="X66" s="36">
        <f>W66+H66+I66+O66</f>
        <v>75</v>
      </c>
      <c r="Y66" s="32"/>
      <c r="Z66" s="16">
        <v>14</v>
      </c>
      <c r="AA66" s="34">
        <f>SUM(F66:O66)+P66</f>
        <v>375</v>
      </c>
      <c r="AB66" s="37">
        <f>W66+Y66+Z66+AA66</f>
        <v>390</v>
      </c>
    </row>
    <row r="67" spans="1:28" ht="15" customHeight="1">
      <c r="A67" s="67">
        <v>54</v>
      </c>
      <c r="B67" s="21" t="s">
        <v>25</v>
      </c>
      <c r="C67" s="22">
        <v>745</v>
      </c>
      <c r="D67" s="23" t="s">
        <v>22</v>
      </c>
      <c r="E67" s="68">
        <v>433</v>
      </c>
      <c r="F67" s="24">
        <v>22</v>
      </c>
      <c r="G67" s="25">
        <v>91</v>
      </c>
      <c r="H67" s="25">
        <v>52</v>
      </c>
      <c r="I67" s="25">
        <v>1</v>
      </c>
      <c r="J67" s="25">
        <v>30</v>
      </c>
      <c r="K67" s="25">
        <v>0</v>
      </c>
      <c r="L67" s="25">
        <v>5</v>
      </c>
      <c r="M67" s="25">
        <v>4</v>
      </c>
      <c r="N67" s="25"/>
      <c r="O67" s="26">
        <v>1</v>
      </c>
      <c r="P67" s="24"/>
      <c r="Q67" s="25">
        <f>(P67/2)+G67</f>
        <v>91</v>
      </c>
      <c r="R67" s="26">
        <f>(P67/2)+J67</f>
        <v>30</v>
      </c>
      <c r="S67" s="27"/>
      <c r="T67" s="27"/>
      <c r="U67" s="27"/>
      <c r="V67" s="27"/>
      <c r="W67" s="28">
        <f t="shared" si="0"/>
        <v>0</v>
      </c>
      <c r="X67" s="28">
        <f>W67+H67+I67+O67</f>
        <v>54</v>
      </c>
      <c r="Y67" s="24"/>
      <c r="Z67" s="25">
        <v>5</v>
      </c>
      <c r="AA67" s="29">
        <f>SUM(F67:O67)+P67</f>
        <v>206</v>
      </c>
      <c r="AB67" s="30">
        <f>W67+Y67+Z67+AA67</f>
        <v>211</v>
      </c>
    </row>
    <row r="68" spans="1:28" ht="15" customHeight="1">
      <c r="A68" s="69">
        <v>55</v>
      </c>
      <c r="B68" s="31" t="s">
        <v>25</v>
      </c>
      <c r="C68" s="11">
        <v>745</v>
      </c>
      <c r="D68" s="12" t="s">
        <v>23</v>
      </c>
      <c r="E68" s="70">
        <v>433</v>
      </c>
      <c r="F68" s="32">
        <v>27</v>
      </c>
      <c r="G68" s="16">
        <v>83</v>
      </c>
      <c r="H68" s="16">
        <v>58</v>
      </c>
      <c r="I68" s="16">
        <v>3</v>
      </c>
      <c r="J68" s="16">
        <v>31</v>
      </c>
      <c r="K68" s="16">
        <v>0</v>
      </c>
      <c r="L68" s="16">
        <v>5</v>
      </c>
      <c r="M68" s="16">
        <v>5</v>
      </c>
      <c r="N68" s="16"/>
      <c r="O68" s="33">
        <v>1</v>
      </c>
      <c r="P68" s="32"/>
      <c r="Q68" s="16">
        <f>(P68/2)+G68</f>
        <v>83</v>
      </c>
      <c r="R68" s="33">
        <f>(P68/2)+J68</f>
        <v>31</v>
      </c>
      <c r="S68" s="35"/>
      <c r="T68" s="35"/>
      <c r="U68" s="35"/>
      <c r="V68" s="35"/>
      <c r="W68" s="36">
        <f t="shared" si="0"/>
        <v>0</v>
      </c>
      <c r="X68" s="36">
        <f>W68+H68+I68+O68</f>
        <v>62</v>
      </c>
      <c r="Y68" s="32"/>
      <c r="Z68" s="16">
        <v>3</v>
      </c>
      <c r="AA68" s="34">
        <f>SUM(F68:O68)+P68</f>
        <v>213</v>
      </c>
      <c r="AB68" s="37">
        <f>W68+Y68+Z68+AA68</f>
        <v>216</v>
      </c>
    </row>
    <row r="69" spans="1:28" ht="15" customHeight="1">
      <c r="A69" s="67">
        <v>56</v>
      </c>
      <c r="B69" s="21" t="s">
        <v>25</v>
      </c>
      <c r="C69" s="22">
        <v>746</v>
      </c>
      <c r="D69" s="23" t="s">
        <v>22</v>
      </c>
      <c r="E69" s="68">
        <v>452</v>
      </c>
      <c r="F69" s="24">
        <v>18</v>
      </c>
      <c r="G69" s="25">
        <v>100</v>
      </c>
      <c r="H69" s="25">
        <v>26</v>
      </c>
      <c r="I69" s="25">
        <v>1</v>
      </c>
      <c r="J69" s="25">
        <v>51</v>
      </c>
      <c r="K69" s="25">
        <v>0</v>
      </c>
      <c r="L69" s="25">
        <v>10</v>
      </c>
      <c r="M69" s="25">
        <v>5</v>
      </c>
      <c r="N69" s="25"/>
      <c r="O69" s="26">
        <v>1</v>
      </c>
      <c r="P69" s="24"/>
      <c r="Q69" s="25">
        <f>(P69/2)+G69</f>
        <v>100</v>
      </c>
      <c r="R69" s="26">
        <f>(P69/2)+J69</f>
        <v>51</v>
      </c>
      <c r="S69" s="27">
        <v>1</v>
      </c>
      <c r="T69" s="27"/>
      <c r="U69" s="27"/>
      <c r="V69" s="27"/>
      <c r="W69" s="28">
        <f t="shared" si="0"/>
        <v>1</v>
      </c>
      <c r="X69" s="28">
        <f>W69+H69+I69+O69</f>
        <v>29</v>
      </c>
      <c r="Y69" s="24"/>
      <c r="Z69" s="25"/>
      <c r="AA69" s="29">
        <f>SUM(F69:O69)+P69</f>
        <v>212</v>
      </c>
      <c r="AB69" s="30">
        <f>W69+Y69+Z69+AA69</f>
        <v>213</v>
      </c>
    </row>
    <row r="70" spans="1:28" ht="15" customHeight="1">
      <c r="A70" s="69">
        <v>57</v>
      </c>
      <c r="B70" s="31" t="s">
        <v>25</v>
      </c>
      <c r="C70" s="11">
        <v>746</v>
      </c>
      <c r="D70" s="12" t="s">
        <v>23</v>
      </c>
      <c r="E70" s="70">
        <v>451</v>
      </c>
      <c r="F70" s="32">
        <v>20</v>
      </c>
      <c r="G70" s="16">
        <v>102</v>
      </c>
      <c r="H70" s="16">
        <v>40</v>
      </c>
      <c r="I70" s="16">
        <v>2</v>
      </c>
      <c r="J70" s="16">
        <v>37</v>
      </c>
      <c r="K70" s="16">
        <v>0</v>
      </c>
      <c r="L70" s="16">
        <v>2</v>
      </c>
      <c r="M70" s="16">
        <v>3</v>
      </c>
      <c r="N70" s="16"/>
      <c r="O70" s="33">
        <v>1</v>
      </c>
      <c r="P70" s="32">
        <v>1</v>
      </c>
      <c r="Q70" s="16">
        <f>(P70/2)+G70</f>
        <v>102.5</v>
      </c>
      <c r="R70" s="33">
        <f>(P70/2)+J70</f>
        <v>37.5</v>
      </c>
      <c r="S70" s="35">
        <v>1</v>
      </c>
      <c r="T70" s="35"/>
      <c r="U70" s="35"/>
      <c r="V70" s="35"/>
      <c r="W70" s="36">
        <f t="shared" si="0"/>
        <v>1</v>
      </c>
      <c r="X70" s="36">
        <f>W70+H70+I70+O70</f>
        <v>44</v>
      </c>
      <c r="Y70" s="32"/>
      <c r="Z70" s="16">
        <v>8</v>
      </c>
      <c r="AA70" s="34">
        <f>SUM(F70:O70)+P70</f>
        <v>208</v>
      </c>
      <c r="AB70" s="37">
        <f>W70+Y70+Z70+AA70</f>
        <v>217</v>
      </c>
    </row>
    <row r="71" spans="1:28" ht="15" customHeight="1">
      <c r="A71" s="67">
        <v>58</v>
      </c>
      <c r="B71" s="21" t="s">
        <v>25</v>
      </c>
      <c r="C71" s="22">
        <v>747</v>
      </c>
      <c r="D71" s="23" t="s">
        <v>22</v>
      </c>
      <c r="E71" s="68">
        <v>753</v>
      </c>
      <c r="F71" s="24">
        <v>67</v>
      </c>
      <c r="G71" s="25">
        <v>88</v>
      </c>
      <c r="H71" s="25">
        <v>85</v>
      </c>
      <c r="I71" s="25">
        <v>3</v>
      </c>
      <c r="J71" s="25">
        <v>60</v>
      </c>
      <c r="K71" s="25">
        <v>1</v>
      </c>
      <c r="L71" s="25">
        <v>2</v>
      </c>
      <c r="M71" s="25">
        <v>5</v>
      </c>
      <c r="N71" s="25"/>
      <c r="O71" s="26">
        <v>0</v>
      </c>
      <c r="P71" s="24">
        <v>0</v>
      </c>
      <c r="Q71" s="25">
        <f>(P71/2)+G71</f>
        <v>88</v>
      </c>
      <c r="R71" s="26">
        <f>(P71/2)+J71</f>
        <v>60</v>
      </c>
      <c r="S71" s="27">
        <v>1</v>
      </c>
      <c r="T71" s="27"/>
      <c r="U71" s="27"/>
      <c r="V71" s="27"/>
      <c r="W71" s="28">
        <f t="shared" si="0"/>
        <v>1</v>
      </c>
      <c r="X71" s="28">
        <f>W71+H71+I71+O71</f>
        <v>89</v>
      </c>
      <c r="Y71" s="24"/>
      <c r="Z71" s="25">
        <v>12</v>
      </c>
      <c r="AA71" s="29">
        <f>SUM(F71:O71)+P71</f>
        <v>311</v>
      </c>
      <c r="AB71" s="30">
        <f>W71+Y71+Z71+AA71</f>
        <v>324</v>
      </c>
    </row>
    <row r="72" spans="1:28" ht="15" customHeight="1">
      <c r="A72" s="69">
        <v>59</v>
      </c>
      <c r="B72" s="31" t="s">
        <v>25</v>
      </c>
      <c r="C72" s="11">
        <v>747</v>
      </c>
      <c r="D72" s="12" t="s">
        <v>28</v>
      </c>
      <c r="E72" s="70">
        <v>558</v>
      </c>
      <c r="F72" s="32">
        <v>30</v>
      </c>
      <c r="G72" s="16">
        <v>48</v>
      </c>
      <c r="H72" s="16">
        <v>110</v>
      </c>
      <c r="I72" s="16">
        <v>1</v>
      </c>
      <c r="J72" s="16">
        <v>59</v>
      </c>
      <c r="K72" s="16">
        <v>0</v>
      </c>
      <c r="L72" s="16">
        <v>4</v>
      </c>
      <c r="M72" s="16">
        <v>0</v>
      </c>
      <c r="N72" s="16"/>
      <c r="O72" s="33">
        <v>0</v>
      </c>
      <c r="P72" s="32"/>
      <c r="Q72" s="16">
        <f>(P72/2)+G72</f>
        <v>48</v>
      </c>
      <c r="R72" s="33">
        <f>(P72/2)+J72</f>
        <v>59</v>
      </c>
      <c r="S72" s="35"/>
      <c r="T72" s="35"/>
      <c r="U72" s="35"/>
      <c r="V72" s="35"/>
      <c r="W72" s="36">
        <f t="shared" si="0"/>
        <v>0</v>
      </c>
      <c r="X72" s="36">
        <f>W72+H72+I72+O72</f>
        <v>111</v>
      </c>
      <c r="Y72" s="32"/>
      <c r="Z72" s="16">
        <v>14</v>
      </c>
      <c r="AA72" s="34">
        <f>SUM(F72:O72)+P72</f>
        <v>252</v>
      </c>
      <c r="AB72" s="37">
        <f>W72+Y72+Z72+AA72</f>
        <v>266</v>
      </c>
    </row>
    <row r="73" spans="1:28" ht="15" customHeight="1">
      <c r="A73" s="67">
        <v>60</v>
      </c>
      <c r="B73" s="21" t="s">
        <v>25</v>
      </c>
      <c r="C73" s="22">
        <v>748</v>
      </c>
      <c r="D73" s="23" t="s">
        <v>22</v>
      </c>
      <c r="E73" s="68">
        <v>239</v>
      </c>
      <c r="F73" s="24">
        <v>0</v>
      </c>
      <c r="G73" s="25">
        <v>58</v>
      </c>
      <c r="H73" s="25">
        <v>23</v>
      </c>
      <c r="I73" s="25">
        <v>0</v>
      </c>
      <c r="J73" s="25">
        <v>23</v>
      </c>
      <c r="K73" s="25">
        <v>0</v>
      </c>
      <c r="L73" s="25">
        <v>0</v>
      </c>
      <c r="M73" s="25">
        <v>1</v>
      </c>
      <c r="N73" s="25"/>
      <c r="O73" s="26">
        <v>0</v>
      </c>
      <c r="P73" s="24">
        <v>2</v>
      </c>
      <c r="Q73" s="25">
        <f>(P73/2)+G73</f>
        <v>59</v>
      </c>
      <c r="R73" s="26">
        <f>(P73/2)+J73</f>
        <v>24</v>
      </c>
      <c r="S73" s="27">
        <v>1</v>
      </c>
      <c r="T73" s="27"/>
      <c r="U73" s="27"/>
      <c r="V73" s="27"/>
      <c r="W73" s="28">
        <f t="shared" si="0"/>
        <v>1</v>
      </c>
      <c r="X73" s="28">
        <f>W73+H73+I73+O73</f>
        <v>24</v>
      </c>
      <c r="Y73" s="24"/>
      <c r="Z73" s="25">
        <v>1</v>
      </c>
      <c r="AA73" s="29">
        <f>SUM(F73:O73)+P73</f>
        <v>107</v>
      </c>
      <c r="AB73" s="30">
        <f>W73+Y73+Z73+AA73</f>
        <v>109</v>
      </c>
    </row>
    <row r="74" spans="1:28" ht="15" customHeight="1">
      <c r="A74" s="69">
        <v>61</v>
      </c>
      <c r="B74" s="31" t="s">
        <v>25</v>
      </c>
      <c r="C74" s="11">
        <v>748</v>
      </c>
      <c r="D74" s="12" t="s">
        <v>28</v>
      </c>
      <c r="E74" s="70">
        <v>188</v>
      </c>
      <c r="F74" s="32">
        <v>3</v>
      </c>
      <c r="G74" s="16">
        <v>53</v>
      </c>
      <c r="H74" s="16">
        <v>2</v>
      </c>
      <c r="I74" s="16">
        <v>0</v>
      </c>
      <c r="J74" s="16">
        <v>17</v>
      </c>
      <c r="K74" s="16">
        <v>0</v>
      </c>
      <c r="L74" s="16">
        <v>4</v>
      </c>
      <c r="M74" s="16">
        <v>1</v>
      </c>
      <c r="N74" s="16"/>
      <c r="O74" s="33">
        <v>1</v>
      </c>
      <c r="P74" s="32">
        <v>2</v>
      </c>
      <c r="Q74" s="16">
        <f>(P74/2)+G74</f>
        <v>54</v>
      </c>
      <c r="R74" s="33">
        <f>(P74/2)+J74</f>
        <v>18</v>
      </c>
      <c r="S74" s="35"/>
      <c r="T74" s="35"/>
      <c r="U74" s="35"/>
      <c r="V74" s="35"/>
      <c r="W74" s="36">
        <f t="shared" si="0"/>
        <v>0</v>
      </c>
      <c r="X74" s="36">
        <f>W74+H74+I74+O74</f>
        <v>3</v>
      </c>
      <c r="Y74" s="32"/>
      <c r="Z74" s="16">
        <v>6</v>
      </c>
      <c r="AA74" s="34">
        <f>SUM(F74:O74)+P74</f>
        <v>83</v>
      </c>
      <c r="AB74" s="37">
        <f>W74+Y74+Z74+AA74</f>
        <v>89</v>
      </c>
    </row>
    <row r="75" spans="1:28" ht="15" customHeight="1">
      <c r="A75" s="67">
        <v>62</v>
      </c>
      <c r="B75" s="21" t="s">
        <v>25</v>
      </c>
      <c r="C75" s="22">
        <v>749</v>
      </c>
      <c r="D75" s="23" t="s">
        <v>22</v>
      </c>
      <c r="E75" s="68">
        <v>459</v>
      </c>
      <c r="F75" s="24">
        <v>29</v>
      </c>
      <c r="G75" s="25">
        <v>68</v>
      </c>
      <c r="H75" s="25">
        <v>60</v>
      </c>
      <c r="I75" s="25">
        <v>3</v>
      </c>
      <c r="J75" s="25">
        <v>77</v>
      </c>
      <c r="K75" s="25">
        <v>1</v>
      </c>
      <c r="L75" s="25">
        <v>5</v>
      </c>
      <c r="M75" s="25">
        <v>12</v>
      </c>
      <c r="N75" s="25"/>
      <c r="O75" s="26">
        <v>1</v>
      </c>
      <c r="P75" s="24"/>
      <c r="Q75" s="25">
        <f>(P75/2)+G75</f>
        <v>68</v>
      </c>
      <c r="R75" s="26">
        <f>(P75/2)+J75</f>
        <v>77</v>
      </c>
      <c r="S75" s="27"/>
      <c r="T75" s="27"/>
      <c r="U75" s="27"/>
      <c r="V75" s="27"/>
      <c r="W75" s="28">
        <f t="shared" si="0"/>
        <v>0</v>
      </c>
      <c r="X75" s="28">
        <f>W75+H75+I75+O75</f>
        <v>64</v>
      </c>
      <c r="Y75" s="24"/>
      <c r="Z75" s="25">
        <v>8</v>
      </c>
      <c r="AA75" s="29">
        <f>SUM(F75:O75)+P75</f>
        <v>256</v>
      </c>
      <c r="AB75" s="30">
        <f>W75+Y75+Z75+AA75</f>
        <v>264</v>
      </c>
    </row>
    <row r="76" spans="1:28" ht="15" customHeight="1">
      <c r="A76" s="69">
        <v>63</v>
      </c>
      <c r="B76" s="31" t="s">
        <v>25</v>
      </c>
      <c r="C76" s="11">
        <v>749</v>
      </c>
      <c r="D76" s="12" t="s">
        <v>23</v>
      </c>
      <c r="E76" s="70">
        <v>459</v>
      </c>
      <c r="F76" s="32">
        <v>36</v>
      </c>
      <c r="G76" s="16">
        <v>79</v>
      </c>
      <c r="H76" s="16">
        <v>45</v>
      </c>
      <c r="I76" s="16">
        <v>1</v>
      </c>
      <c r="J76" s="16">
        <v>57</v>
      </c>
      <c r="K76" s="16">
        <v>2</v>
      </c>
      <c r="L76" s="16">
        <v>7</v>
      </c>
      <c r="M76" s="16">
        <v>9</v>
      </c>
      <c r="N76" s="16"/>
      <c r="O76" s="33">
        <v>2</v>
      </c>
      <c r="P76" s="32">
        <v>3</v>
      </c>
      <c r="Q76" s="16">
        <f>(P76/2)+G76</f>
        <v>80.5</v>
      </c>
      <c r="R76" s="33">
        <f>(P76/2)+J76</f>
        <v>58.5</v>
      </c>
      <c r="S76" s="35">
        <v>1</v>
      </c>
      <c r="T76" s="35"/>
      <c r="U76" s="35"/>
      <c r="V76" s="35"/>
      <c r="W76" s="36">
        <f t="shared" si="0"/>
        <v>1</v>
      </c>
      <c r="X76" s="36">
        <f>W76+H76+I76+O76</f>
        <v>49</v>
      </c>
      <c r="Y76" s="32"/>
      <c r="Z76" s="16">
        <v>5</v>
      </c>
      <c r="AA76" s="34">
        <f>SUM(F76:O76)+P76</f>
        <v>241</v>
      </c>
      <c r="AB76" s="37">
        <f>W76+Y76+Z76+AA76</f>
        <v>247</v>
      </c>
    </row>
    <row r="77" spans="1:28" ht="15" customHeight="1">
      <c r="A77" s="67">
        <v>64</v>
      </c>
      <c r="B77" s="21" t="s">
        <v>25</v>
      </c>
      <c r="C77" s="22">
        <v>750</v>
      </c>
      <c r="D77" s="23" t="s">
        <v>22</v>
      </c>
      <c r="E77" s="68">
        <v>565</v>
      </c>
      <c r="F77" s="24">
        <v>23</v>
      </c>
      <c r="G77" s="25">
        <v>59</v>
      </c>
      <c r="H77" s="25">
        <v>91</v>
      </c>
      <c r="I77" s="25">
        <v>7</v>
      </c>
      <c r="J77" s="25">
        <v>62</v>
      </c>
      <c r="K77" s="25">
        <v>1</v>
      </c>
      <c r="L77" s="25">
        <v>6</v>
      </c>
      <c r="M77" s="25">
        <v>4</v>
      </c>
      <c r="N77" s="25"/>
      <c r="O77" s="26">
        <v>2</v>
      </c>
      <c r="P77" s="24">
        <v>4</v>
      </c>
      <c r="Q77" s="25">
        <f>(P77/2)+G77</f>
        <v>61</v>
      </c>
      <c r="R77" s="26">
        <f>(P77/2)+J77</f>
        <v>64</v>
      </c>
      <c r="S77" s="27"/>
      <c r="T77" s="27"/>
      <c r="U77" s="27"/>
      <c r="V77" s="27"/>
      <c r="W77" s="28">
        <f t="shared" si="0"/>
        <v>0</v>
      </c>
      <c r="X77" s="28">
        <f>W77+H77+I77+O77</f>
        <v>100</v>
      </c>
      <c r="Y77" s="24"/>
      <c r="Z77" s="25">
        <v>20</v>
      </c>
      <c r="AA77" s="29">
        <f>SUM(F77:O77)+P77</f>
        <v>259</v>
      </c>
      <c r="AB77" s="30">
        <f>W77+Y77+Z77+AA77</f>
        <v>279</v>
      </c>
    </row>
    <row r="78" spans="1:28" ht="15" customHeight="1">
      <c r="A78" s="69">
        <v>65</v>
      </c>
      <c r="B78" s="31" t="s">
        <v>25</v>
      </c>
      <c r="C78" s="11">
        <v>751</v>
      </c>
      <c r="D78" s="12" t="s">
        <v>22</v>
      </c>
      <c r="E78" s="70">
        <v>703</v>
      </c>
      <c r="F78" s="32">
        <v>16</v>
      </c>
      <c r="G78" s="16">
        <v>131</v>
      </c>
      <c r="H78" s="16">
        <v>106</v>
      </c>
      <c r="I78" s="16">
        <v>10</v>
      </c>
      <c r="J78" s="16">
        <v>63</v>
      </c>
      <c r="K78" s="16">
        <v>1</v>
      </c>
      <c r="L78" s="16">
        <v>2</v>
      </c>
      <c r="M78" s="16">
        <v>7</v>
      </c>
      <c r="N78" s="16"/>
      <c r="O78" s="33">
        <v>4</v>
      </c>
      <c r="P78" s="32">
        <v>1</v>
      </c>
      <c r="Q78" s="16">
        <f>(P78/2)+G78</f>
        <v>131.5</v>
      </c>
      <c r="R78" s="33">
        <f>(P78/2)+J78</f>
        <v>63.5</v>
      </c>
      <c r="S78" s="35">
        <v>3</v>
      </c>
      <c r="T78" s="35"/>
      <c r="U78" s="35"/>
      <c r="V78" s="35"/>
      <c r="W78" s="36">
        <f t="shared" ref="W78:W141" si="1">SUM(S78:V78)</f>
        <v>3</v>
      </c>
      <c r="X78" s="36">
        <f>W78+H78+I78+O78</f>
        <v>123</v>
      </c>
      <c r="Y78" s="32"/>
      <c r="Z78" s="16">
        <v>12</v>
      </c>
      <c r="AA78" s="34">
        <f>SUM(F78:O78)+P78</f>
        <v>341</v>
      </c>
      <c r="AB78" s="37">
        <f>W78+Y78+Z78+AA78</f>
        <v>356</v>
      </c>
    </row>
    <row r="79" spans="1:28" ht="15" customHeight="1">
      <c r="A79" s="67">
        <v>66</v>
      </c>
      <c r="B79" s="21" t="s">
        <v>25</v>
      </c>
      <c r="C79" s="22">
        <v>751</v>
      </c>
      <c r="D79" s="23" t="s">
        <v>23</v>
      </c>
      <c r="E79" s="68">
        <v>702</v>
      </c>
      <c r="F79" s="24">
        <v>30</v>
      </c>
      <c r="G79" s="25">
        <v>96</v>
      </c>
      <c r="H79" s="25">
        <v>106</v>
      </c>
      <c r="I79" s="25">
        <v>6</v>
      </c>
      <c r="J79" s="25">
        <v>71</v>
      </c>
      <c r="K79" s="25">
        <v>2</v>
      </c>
      <c r="L79" s="25">
        <v>4</v>
      </c>
      <c r="M79" s="25">
        <v>11</v>
      </c>
      <c r="N79" s="25"/>
      <c r="O79" s="26">
        <v>0</v>
      </c>
      <c r="P79" s="24"/>
      <c r="Q79" s="25">
        <f>(P79/2)+G79</f>
        <v>96</v>
      </c>
      <c r="R79" s="26">
        <f>(P79/2)+J79</f>
        <v>71</v>
      </c>
      <c r="S79" s="27">
        <v>9</v>
      </c>
      <c r="T79" s="27"/>
      <c r="U79" s="27"/>
      <c r="V79" s="27"/>
      <c r="W79" s="28">
        <f t="shared" si="1"/>
        <v>9</v>
      </c>
      <c r="X79" s="28">
        <f>W79+H79+I79+O79</f>
        <v>121</v>
      </c>
      <c r="Y79" s="24"/>
      <c r="Z79" s="25">
        <v>7</v>
      </c>
      <c r="AA79" s="29">
        <f>SUM(F79:O79)+P79</f>
        <v>326</v>
      </c>
      <c r="AB79" s="30">
        <f>W79+Y79+Z79+AA79</f>
        <v>342</v>
      </c>
    </row>
    <row r="80" spans="1:28" ht="15" customHeight="1">
      <c r="A80" s="69">
        <v>67</v>
      </c>
      <c r="B80" s="31" t="s">
        <v>25</v>
      </c>
      <c r="C80" s="11">
        <v>752</v>
      </c>
      <c r="D80" s="12" t="s">
        <v>22</v>
      </c>
      <c r="E80" s="70">
        <v>532</v>
      </c>
      <c r="F80" s="32">
        <v>49</v>
      </c>
      <c r="G80" s="16">
        <v>29</v>
      </c>
      <c r="H80" s="16">
        <v>56</v>
      </c>
      <c r="I80" s="16">
        <v>1</v>
      </c>
      <c r="J80" s="16">
        <v>70</v>
      </c>
      <c r="K80" s="16">
        <v>2</v>
      </c>
      <c r="L80" s="16">
        <v>1</v>
      </c>
      <c r="M80" s="16">
        <v>9</v>
      </c>
      <c r="N80" s="16"/>
      <c r="O80" s="33">
        <v>0</v>
      </c>
      <c r="P80" s="32"/>
      <c r="Q80" s="16">
        <f>(P80/2)+G80</f>
        <v>29</v>
      </c>
      <c r="R80" s="33">
        <f>(P80/2)+J80</f>
        <v>70</v>
      </c>
      <c r="S80" s="35">
        <v>1</v>
      </c>
      <c r="T80" s="35"/>
      <c r="U80" s="35"/>
      <c r="V80" s="35"/>
      <c r="W80" s="36">
        <f t="shared" si="1"/>
        <v>1</v>
      </c>
      <c r="X80" s="36">
        <f>W80+H80+I80+O80</f>
        <v>58</v>
      </c>
      <c r="Y80" s="32"/>
      <c r="Z80" s="16">
        <v>7</v>
      </c>
      <c r="AA80" s="34">
        <f>SUM(F80:O80)+P80</f>
        <v>217</v>
      </c>
      <c r="AB80" s="37">
        <f>W80+Y80+Z80+AA80</f>
        <v>225</v>
      </c>
    </row>
    <row r="81" spans="1:28" ht="15" customHeight="1">
      <c r="A81" s="67">
        <v>68</v>
      </c>
      <c r="B81" s="21" t="s">
        <v>25</v>
      </c>
      <c r="C81" s="22">
        <v>752</v>
      </c>
      <c r="D81" s="23" t="s">
        <v>23</v>
      </c>
      <c r="E81" s="68">
        <v>532</v>
      </c>
      <c r="F81" s="24">
        <v>56</v>
      </c>
      <c r="G81" s="25">
        <v>32</v>
      </c>
      <c r="H81" s="25">
        <v>54</v>
      </c>
      <c r="I81" s="25">
        <v>0</v>
      </c>
      <c r="J81" s="25">
        <v>69</v>
      </c>
      <c r="K81" s="25">
        <v>4</v>
      </c>
      <c r="L81" s="25">
        <v>2</v>
      </c>
      <c r="M81" s="25">
        <v>9</v>
      </c>
      <c r="N81" s="25">
        <v>0</v>
      </c>
      <c r="O81" s="26">
        <v>0</v>
      </c>
      <c r="P81" s="24"/>
      <c r="Q81" s="25">
        <f>(P81/2)+G81</f>
        <v>32</v>
      </c>
      <c r="R81" s="26">
        <f>(P81/2)+J81</f>
        <v>69</v>
      </c>
      <c r="S81" s="27"/>
      <c r="T81" s="27"/>
      <c r="U81" s="27"/>
      <c r="V81" s="27"/>
      <c r="W81" s="28">
        <f t="shared" si="1"/>
        <v>0</v>
      </c>
      <c r="X81" s="28">
        <f>W81+H81+I81+O81</f>
        <v>54</v>
      </c>
      <c r="Y81" s="24"/>
      <c r="Z81" s="25">
        <v>9</v>
      </c>
      <c r="AA81" s="29">
        <f>SUM(F81:O81)+P81</f>
        <v>226</v>
      </c>
      <c r="AB81" s="30">
        <f>W81+Y81+Z81+AA81</f>
        <v>235</v>
      </c>
    </row>
    <row r="82" spans="1:28" ht="15" customHeight="1">
      <c r="A82" s="69">
        <v>69</v>
      </c>
      <c r="B82" s="31" t="s">
        <v>25</v>
      </c>
      <c r="C82" s="11">
        <v>752</v>
      </c>
      <c r="D82" s="12" t="s">
        <v>24</v>
      </c>
      <c r="E82" s="70">
        <v>531</v>
      </c>
      <c r="F82" s="32">
        <v>35</v>
      </c>
      <c r="G82" s="16">
        <v>28</v>
      </c>
      <c r="H82" s="16">
        <v>59</v>
      </c>
      <c r="I82" s="16">
        <v>1</v>
      </c>
      <c r="J82" s="16">
        <v>65</v>
      </c>
      <c r="K82" s="16">
        <v>2</v>
      </c>
      <c r="L82" s="16">
        <v>4</v>
      </c>
      <c r="M82" s="16">
        <v>8</v>
      </c>
      <c r="N82" s="16">
        <v>0</v>
      </c>
      <c r="O82" s="33">
        <v>1</v>
      </c>
      <c r="P82" s="32"/>
      <c r="Q82" s="16">
        <f>(P82/2)+G82</f>
        <v>28</v>
      </c>
      <c r="R82" s="33">
        <f>(P82/2)+J82</f>
        <v>65</v>
      </c>
      <c r="S82" s="35"/>
      <c r="T82" s="35"/>
      <c r="U82" s="35"/>
      <c r="V82" s="35"/>
      <c r="W82" s="36">
        <f t="shared" si="1"/>
        <v>0</v>
      </c>
      <c r="X82" s="36">
        <f>W82+H82+I82+O82</f>
        <v>61</v>
      </c>
      <c r="Y82" s="32"/>
      <c r="Z82" s="16">
        <v>18</v>
      </c>
      <c r="AA82" s="34">
        <f>SUM(F82:O82)+P82</f>
        <v>203</v>
      </c>
      <c r="AB82" s="37">
        <f>W82+Y82+Z82+AA82</f>
        <v>221</v>
      </c>
    </row>
    <row r="83" spans="1:28" ht="15" customHeight="1">
      <c r="A83" s="67">
        <v>70</v>
      </c>
      <c r="B83" s="21" t="s">
        <v>25</v>
      </c>
      <c r="C83" s="22">
        <v>753</v>
      </c>
      <c r="D83" s="23" t="s">
        <v>22</v>
      </c>
      <c r="E83" s="68">
        <v>209</v>
      </c>
      <c r="F83" s="24">
        <v>5</v>
      </c>
      <c r="G83" s="25">
        <v>29</v>
      </c>
      <c r="H83" s="25">
        <v>16</v>
      </c>
      <c r="I83" s="25">
        <v>3</v>
      </c>
      <c r="J83" s="25">
        <v>18</v>
      </c>
      <c r="K83" s="25">
        <v>0</v>
      </c>
      <c r="L83" s="25">
        <v>3</v>
      </c>
      <c r="M83" s="25">
        <v>1</v>
      </c>
      <c r="N83" s="25"/>
      <c r="O83" s="26">
        <v>0</v>
      </c>
      <c r="P83" s="24"/>
      <c r="Q83" s="25">
        <f>(P83/2)+G83</f>
        <v>29</v>
      </c>
      <c r="R83" s="26">
        <f>(P83/2)+J83</f>
        <v>18</v>
      </c>
      <c r="S83" s="27"/>
      <c r="T83" s="27"/>
      <c r="U83" s="27"/>
      <c r="V83" s="27"/>
      <c r="W83" s="28">
        <f t="shared" si="1"/>
        <v>0</v>
      </c>
      <c r="X83" s="28">
        <f>W83+H83+I83+O83</f>
        <v>19</v>
      </c>
      <c r="Y83" s="24"/>
      <c r="Z83" s="25">
        <v>2</v>
      </c>
      <c r="AA83" s="29">
        <f>SUM(F83:O83)+P83</f>
        <v>75</v>
      </c>
      <c r="AB83" s="30">
        <f>W83+Y83+Z83+AA83</f>
        <v>77</v>
      </c>
    </row>
    <row r="84" spans="1:28" ht="15" customHeight="1">
      <c r="A84" s="69">
        <v>71</v>
      </c>
      <c r="B84" s="31" t="s">
        <v>25</v>
      </c>
      <c r="C84" s="11">
        <v>754</v>
      </c>
      <c r="D84" s="12" t="s">
        <v>22</v>
      </c>
      <c r="E84" s="70">
        <v>443</v>
      </c>
      <c r="F84" s="32">
        <v>2</v>
      </c>
      <c r="G84" s="16">
        <v>77</v>
      </c>
      <c r="H84" s="16">
        <v>16</v>
      </c>
      <c r="I84" s="16">
        <v>0</v>
      </c>
      <c r="J84" s="16">
        <v>43</v>
      </c>
      <c r="K84" s="16">
        <v>0</v>
      </c>
      <c r="L84" s="16">
        <v>4</v>
      </c>
      <c r="M84" s="16">
        <v>0</v>
      </c>
      <c r="N84" s="16"/>
      <c r="O84" s="33">
        <v>0</v>
      </c>
      <c r="P84" s="32"/>
      <c r="Q84" s="16">
        <f>(P84/2)+G84</f>
        <v>77</v>
      </c>
      <c r="R84" s="33">
        <f>(P84/2)+J84</f>
        <v>43</v>
      </c>
      <c r="S84" s="35"/>
      <c r="T84" s="35"/>
      <c r="U84" s="35"/>
      <c r="V84" s="35"/>
      <c r="W84" s="36">
        <f t="shared" si="1"/>
        <v>0</v>
      </c>
      <c r="X84" s="36">
        <f>W84+H84+I84+O84</f>
        <v>16</v>
      </c>
      <c r="Y84" s="32"/>
      <c r="Z84" s="16">
        <v>8</v>
      </c>
      <c r="AA84" s="34">
        <f>SUM(F84:O84)+P84</f>
        <v>142</v>
      </c>
      <c r="AB84" s="37">
        <f>W84+Y84+Z84+AA84</f>
        <v>150</v>
      </c>
    </row>
    <row r="85" spans="1:28" ht="15" customHeight="1">
      <c r="A85" s="67">
        <v>72</v>
      </c>
      <c r="B85" s="21" t="s">
        <v>25</v>
      </c>
      <c r="C85" s="22">
        <v>754</v>
      </c>
      <c r="D85" s="23" t="s">
        <v>28</v>
      </c>
      <c r="E85" s="68">
        <v>342</v>
      </c>
      <c r="F85" s="24">
        <v>5</v>
      </c>
      <c r="G85" s="25">
        <v>65</v>
      </c>
      <c r="H85" s="25">
        <v>7</v>
      </c>
      <c r="I85" s="25">
        <v>4</v>
      </c>
      <c r="J85" s="25">
        <v>59</v>
      </c>
      <c r="K85" s="25">
        <v>1</v>
      </c>
      <c r="L85" s="25">
        <v>5</v>
      </c>
      <c r="M85" s="25">
        <v>1</v>
      </c>
      <c r="N85" s="25"/>
      <c r="O85" s="26">
        <v>0</v>
      </c>
      <c r="P85" s="24"/>
      <c r="Q85" s="25">
        <f>(P85/2)+G85</f>
        <v>65</v>
      </c>
      <c r="R85" s="26">
        <f>(P85/2)+J85</f>
        <v>59</v>
      </c>
      <c r="S85" s="27"/>
      <c r="T85" s="27"/>
      <c r="U85" s="27"/>
      <c r="V85" s="27"/>
      <c r="W85" s="28">
        <f t="shared" si="1"/>
        <v>0</v>
      </c>
      <c r="X85" s="28">
        <f>W85+H85+I85+O85</f>
        <v>11</v>
      </c>
      <c r="Y85" s="24"/>
      <c r="Z85" s="25">
        <v>7</v>
      </c>
      <c r="AA85" s="29">
        <f>SUM(F85:O85)+P85</f>
        <v>147</v>
      </c>
      <c r="AB85" s="30">
        <f>W85+Y85+Z85+AA85</f>
        <v>154</v>
      </c>
    </row>
    <row r="86" spans="1:28" ht="15" customHeight="1">
      <c r="A86" s="69">
        <v>73</v>
      </c>
      <c r="B86" s="31" t="s">
        <v>25</v>
      </c>
      <c r="C86" s="11">
        <v>755</v>
      </c>
      <c r="D86" s="12" t="s">
        <v>22</v>
      </c>
      <c r="E86" s="70">
        <v>151</v>
      </c>
      <c r="F86" s="32">
        <v>2</v>
      </c>
      <c r="G86" s="16">
        <v>39</v>
      </c>
      <c r="H86" s="16">
        <v>3</v>
      </c>
      <c r="I86" s="16">
        <v>1</v>
      </c>
      <c r="J86" s="16">
        <v>23</v>
      </c>
      <c r="K86" s="16">
        <v>0</v>
      </c>
      <c r="L86" s="16">
        <v>1</v>
      </c>
      <c r="M86" s="16">
        <v>0</v>
      </c>
      <c r="N86" s="16"/>
      <c r="O86" s="33">
        <v>0</v>
      </c>
      <c r="P86" s="32">
        <v>1</v>
      </c>
      <c r="Q86" s="16">
        <f>(P86/2)+G86</f>
        <v>39.5</v>
      </c>
      <c r="R86" s="33">
        <f>(P86/2)+J86</f>
        <v>23.5</v>
      </c>
      <c r="S86" s="35"/>
      <c r="T86" s="35"/>
      <c r="U86" s="35"/>
      <c r="V86" s="35"/>
      <c r="W86" s="36">
        <f t="shared" si="1"/>
        <v>0</v>
      </c>
      <c r="X86" s="36">
        <f>W86+H86+I86+O86</f>
        <v>4</v>
      </c>
      <c r="Y86" s="32"/>
      <c r="Z86" s="16">
        <v>2</v>
      </c>
      <c r="AA86" s="34">
        <f>SUM(F86:O86)+P86</f>
        <v>70</v>
      </c>
      <c r="AB86" s="37">
        <f>W86+Y86+Z86+AA86</f>
        <v>72</v>
      </c>
    </row>
    <row r="87" spans="1:28" ht="15" customHeight="1">
      <c r="A87" s="67">
        <v>74</v>
      </c>
      <c r="B87" s="21" t="s">
        <v>29</v>
      </c>
      <c r="C87" s="22">
        <v>929</v>
      </c>
      <c r="D87" s="23" t="s">
        <v>22</v>
      </c>
      <c r="E87" s="68">
        <v>756</v>
      </c>
      <c r="F87" s="24">
        <v>239</v>
      </c>
      <c r="G87" s="25">
        <v>200</v>
      </c>
      <c r="H87" s="25">
        <v>28</v>
      </c>
      <c r="I87" s="25">
        <v>2</v>
      </c>
      <c r="J87" s="25">
        <v>4</v>
      </c>
      <c r="K87" s="25">
        <v>1</v>
      </c>
      <c r="L87" s="25">
        <v>2</v>
      </c>
      <c r="M87" s="25">
        <v>9</v>
      </c>
      <c r="N87" s="25"/>
      <c r="O87" s="26">
        <v>0</v>
      </c>
      <c r="P87" s="24"/>
      <c r="Q87" s="25">
        <f>(P87/2)+G87</f>
        <v>200</v>
      </c>
      <c r="R87" s="26">
        <f>(P87/2)+J87</f>
        <v>4</v>
      </c>
      <c r="S87" s="27"/>
      <c r="T87" s="27"/>
      <c r="U87" s="27"/>
      <c r="V87" s="27"/>
      <c r="W87" s="28">
        <f t="shared" si="1"/>
        <v>0</v>
      </c>
      <c r="X87" s="28">
        <f>W87+H87+I87+O87</f>
        <v>30</v>
      </c>
      <c r="Y87" s="24"/>
      <c r="Z87" s="25">
        <v>15</v>
      </c>
      <c r="AA87" s="29">
        <f>SUM(F87:O87)+P87</f>
        <v>485</v>
      </c>
      <c r="AB87" s="30">
        <f>W87+Y87+Z87+AA87</f>
        <v>500</v>
      </c>
    </row>
    <row r="88" spans="1:28" ht="15" customHeight="1">
      <c r="A88" s="69">
        <v>75</v>
      </c>
      <c r="B88" s="31" t="s">
        <v>29</v>
      </c>
      <c r="C88" s="11">
        <v>929</v>
      </c>
      <c r="D88" s="12" t="s">
        <v>23</v>
      </c>
      <c r="E88" s="70">
        <v>688</v>
      </c>
      <c r="F88" s="32">
        <v>232</v>
      </c>
      <c r="G88" s="16">
        <v>180</v>
      </c>
      <c r="H88" s="16">
        <v>24</v>
      </c>
      <c r="I88" s="16">
        <v>1</v>
      </c>
      <c r="J88" s="16">
        <v>6</v>
      </c>
      <c r="K88" s="16">
        <v>6</v>
      </c>
      <c r="L88" s="16">
        <v>5</v>
      </c>
      <c r="M88" s="16">
        <v>3</v>
      </c>
      <c r="N88" s="16"/>
      <c r="O88" s="33">
        <v>1</v>
      </c>
      <c r="P88" s="32">
        <v>3</v>
      </c>
      <c r="Q88" s="16">
        <f>(P88/2)+G88</f>
        <v>181.5</v>
      </c>
      <c r="R88" s="33">
        <f>(P88/2)+J88</f>
        <v>7.5</v>
      </c>
      <c r="S88" s="35">
        <v>1</v>
      </c>
      <c r="T88" s="35"/>
      <c r="U88" s="35"/>
      <c r="V88" s="35"/>
      <c r="W88" s="36">
        <f t="shared" si="1"/>
        <v>1</v>
      </c>
      <c r="X88" s="36">
        <f>W88+H88+I88+O88</f>
        <v>27</v>
      </c>
      <c r="Y88" s="32"/>
      <c r="Z88" s="16">
        <v>17</v>
      </c>
      <c r="AA88" s="34">
        <f>SUM(F88:O88)+P88</f>
        <v>461</v>
      </c>
      <c r="AB88" s="37">
        <f>W88+Y88+Z88+AA88</f>
        <v>479</v>
      </c>
    </row>
    <row r="89" spans="1:28" ht="15" customHeight="1">
      <c r="A89" s="67">
        <v>76</v>
      </c>
      <c r="B89" s="21" t="s">
        <v>29</v>
      </c>
      <c r="C89" s="22">
        <v>930</v>
      </c>
      <c r="D89" s="23" t="s">
        <v>22</v>
      </c>
      <c r="E89" s="68">
        <v>610</v>
      </c>
      <c r="F89" s="24">
        <v>189</v>
      </c>
      <c r="G89" s="25">
        <v>171</v>
      </c>
      <c r="H89" s="25">
        <v>20</v>
      </c>
      <c r="I89" s="25">
        <v>2</v>
      </c>
      <c r="J89" s="25">
        <v>5</v>
      </c>
      <c r="K89" s="25">
        <v>3</v>
      </c>
      <c r="L89" s="25">
        <v>1</v>
      </c>
      <c r="M89" s="25">
        <v>2</v>
      </c>
      <c r="N89" s="25"/>
      <c r="O89" s="26">
        <v>2</v>
      </c>
      <c r="P89" s="24">
        <v>3</v>
      </c>
      <c r="Q89" s="25">
        <f>(P89/2)+G89</f>
        <v>172.5</v>
      </c>
      <c r="R89" s="26">
        <f>(P89/2)+J89</f>
        <v>6.5</v>
      </c>
      <c r="S89" s="27"/>
      <c r="T89" s="27"/>
      <c r="U89" s="27"/>
      <c r="V89" s="27"/>
      <c r="W89" s="28">
        <f t="shared" si="1"/>
        <v>0</v>
      </c>
      <c r="X89" s="28">
        <f>W89+H89+I89+O89</f>
        <v>24</v>
      </c>
      <c r="Y89" s="24"/>
      <c r="Z89" s="25">
        <v>6</v>
      </c>
      <c r="AA89" s="29">
        <f>SUM(F89:O89)+P89</f>
        <v>398</v>
      </c>
      <c r="AB89" s="30">
        <f>W89+Y89+Z89+AA89</f>
        <v>404</v>
      </c>
    </row>
    <row r="90" spans="1:28" ht="15" customHeight="1">
      <c r="A90" s="69">
        <v>77</v>
      </c>
      <c r="B90" s="31" t="s">
        <v>29</v>
      </c>
      <c r="C90" s="11">
        <v>930</v>
      </c>
      <c r="D90" s="12" t="s">
        <v>23</v>
      </c>
      <c r="E90" s="70">
        <v>609</v>
      </c>
      <c r="F90" s="32">
        <v>176</v>
      </c>
      <c r="G90" s="16">
        <v>148</v>
      </c>
      <c r="H90" s="16">
        <v>19</v>
      </c>
      <c r="I90" s="16">
        <v>5</v>
      </c>
      <c r="J90" s="16">
        <v>6</v>
      </c>
      <c r="K90" s="16">
        <v>4</v>
      </c>
      <c r="L90" s="16">
        <v>4</v>
      </c>
      <c r="M90" s="16">
        <v>2</v>
      </c>
      <c r="N90" s="16"/>
      <c r="O90" s="33">
        <v>2</v>
      </c>
      <c r="P90" s="32">
        <v>5</v>
      </c>
      <c r="Q90" s="16">
        <f>(P90/2)+G90</f>
        <v>150.5</v>
      </c>
      <c r="R90" s="33">
        <f>(P90/2)+J90</f>
        <v>8.5</v>
      </c>
      <c r="S90" s="35">
        <v>1</v>
      </c>
      <c r="T90" s="35"/>
      <c r="U90" s="35"/>
      <c r="V90" s="35"/>
      <c r="W90" s="36">
        <f t="shared" si="1"/>
        <v>1</v>
      </c>
      <c r="X90" s="36">
        <f>W90+H90+I90+O90</f>
        <v>27</v>
      </c>
      <c r="Y90" s="32">
        <v>1</v>
      </c>
      <c r="Z90" s="16">
        <v>7</v>
      </c>
      <c r="AA90" s="34">
        <f>SUM(F90:O90)+P90</f>
        <v>371</v>
      </c>
      <c r="AB90" s="37">
        <f>W90+Y90+Z90+AA90</f>
        <v>380</v>
      </c>
    </row>
    <row r="91" spans="1:28" ht="15" customHeight="1">
      <c r="A91" s="67">
        <v>78</v>
      </c>
      <c r="B91" s="21" t="s">
        <v>29</v>
      </c>
      <c r="C91" s="22">
        <v>930</v>
      </c>
      <c r="D91" s="23" t="s">
        <v>24</v>
      </c>
      <c r="E91" s="68">
        <v>609</v>
      </c>
      <c r="F91" s="24">
        <v>218</v>
      </c>
      <c r="G91" s="25">
        <v>138</v>
      </c>
      <c r="H91" s="25">
        <v>14</v>
      </c>
      <c r="I91" s="25">
        <v>1</v>
      </c>
      <c r="J91" s="25">
        <v>3</v>
      </c>
      <c r="K91" s="25">
        <v>4</v>
      </c>
      <c r="L91" s="25">
        <v>6</v>
      </c>
      <c r="M91" s="25">
        <v>4</v>
      </c>
      <c r="N91" s="25"/>
      <c r="O91" s="26">
        <v>4</v>
      </c>
      <c r="P91" s="24">
        <v>1</v>
      </c>
      <c r="Q91" s="25">
        <f>(P91/2)+G91</f>
        <v>138.5</v>
      </c>
      <c r="R91" s="26">
        <f>(P91/2)+J91</f>
        <v>3.5</v>
      </c>
      <c r="S91" s="27"/>
      <c r="T91" s="27"/>
      <c r="U91" s="27"/>
      <c r="V91" s="27"/>
      <c r="W91" s="28">
        <f t="shared" si="1"/>
        <v>0</v>
      </c>
      <c r="X91" s="28">
        <f>W91+H91+I91+O91</f>
        <v>19</v>
      </c>
      <c r="Y91" s="24"/>
      <c r="Z91" s="25">
        <v>9</v>
      </c>
      <c r="AA91" s="29">
        <f>SUM(F91:O91)+P91</f>
        <v>393</v>
      </c>
      <c r="AB91" s="30">
        <f>W91+Y91+Z91+AA91</f>
        <v>402</v>
      </c>
    </row>
    <row r="92" spans="1:28" ht="15" customHeight="1">
      <c r="A92" s="69">
        <v>79</v>
      </c>
      <c r="B92" s="31" t="s">
        <v>29</v>
      </c>
      <c r="C92" s="11">
        <v>931</v>
      </c>
      <c r="D92" s="12" t="s">
        <v>22</v>
      </c>
      <c r="E92" s="70">
        <v>421</v>
      </c>
      <c r="F92" s="32">
        <v>162</v>
      </c>
      <c r="G92" s="16">
        <v>70</v>
      </c>
      <c r="H92" s="16">
        <v>11</v>
      </c>
      <c r="I92" s="16">
        <v>0</v>
      </c>
      <c r="J92" s="16">
        <v>2</v>
      </c>
      <c r="K92" s="16">
        <v>3</v>
      </c>
      <c r="L92" s="16">
        <v>2</v>
      </c>
      <c r="M92" s="16">
        <v>1</v>
      </c>
      <c r="N92" s="16"/>
      <c r="O92" s="33">
        <v>0</v>
      </c>
      <c r="P92" s="32"/>
      <c r="Q92" s="16">
        <f>(P92/2)+G92</f>
        <v>70</v>
      </c>
      <c r="R92" s="33">
        <f>(P92/2)+J92</f>
        <v>2</v>
      </c>
      <c r="S92" s="35"/>
      <c r="T92" s="35"/>
      <c r="U92" s="35"/>
      <c r="V92" s="35"/>
      <c r="W92" s="36">
        <f t="shared" si="1"/>
        <v>0</v>
      </c>
      <c r="X92" s="36">
        <f>W92+H92+I92+O92</f>
        <v>11</v>
      </c>
      <c r="Y92" s="32"/>
      <c r="Z92" s="16">
        <v>4</v>
      </c>
      <c r="AA92" s="34">
        <f>SUM(F92:O92)+P92</f>
        <v>251</v>
      </c>
      <c r="AB92" s="37">
        <f>W92+Y92+Z92+AA92</f>
        <v>255</v>
      </c>
    </row>
    <row r="93" spans="1:28" ht="15" customHeight="1">
      <c r="A93" s="67">
        <v>80</v>
      </c>
      <c r="B93" s="21" t="s">
        <v>29</v>
      </c>
      <c r="C93" s="22">
        <v>931</v>
      </c>
      <c r="D93" s="23" t="s">
        <v>23</v>
      </c>
      <c r="E93" s="68">
        <v>420</v>
      </c>
      <c r="F93" s="24">
        <v>160</v>
      </c>
      <c r="G93" s="25">
        <v>99</v>
      </c>
      <c r="H93" s="25">
        <v>8</v>
      </c>
      <c r="I93" s="25">
        <v>2</v>
      </c>
      <c r="J93" s="25">
        <v>1</v>
      </c>
      <c r="K93" s="25">
        <v>2</v>
      </c>
      <c r="L93" s="25">
        <v>1</v>
      </c>
      <c r="M93" s="25">
        <v>0</v>
      </c>
      <c r="N93" s="25"/>
      <c r="O93" s="26">
        <v>0</v>
      </c>
      <c r="P93" s="24"/>
      <c r="Q93" s="25">
        <f>(P93/2)+G93</f>
        <v>99</v>
      </c>
      <c r="R93" s="26">
        <f>(P93/2)+J93</f>
        <v>1</v>
      </c>
      <c r="S93" s="27">
        <v>1</v>
      </c>
      <c r="T93" s="27">
        <v>0</v>
      </c>
      <c r="U93" s="27"/>
      <c r="V93" s="27"/>
      <c r="W93" s="28">
        <f t="shared" si="1"/>
        <v>1</v>
      </c>
      <c r="X93" s="28">
        <f>W93+H93+I93+O93</f>
        <v>11</v>
      </c>
      <c r="Y93" s="24">
        <v>1</v>
      </c>
      <c r="Z93" s="25">
        <v>6</v>
      </c>
      <c r="AA93" s="29">
        <f>SUM(F93:O93)+P93</f>
        <v>273</v>
      </c>
      <c r="AB93" s="30">
        <f>W93+Y93+Z93+AA93</f>
        <v>281</v>
      </c>
    </row>
    <row r="94" spans="1:28" ht="15" customHeight="1">
      <c r="A94" s="69">
        <v>81</v>
      </c>
      <c r="B94" s="31" t="s">
        <v>29</v>
      </c>
      <c r="C94" s="11">
        <v>932</v>
      </c>
      <c r="D94" s="12" t="s">
        <v>22</v>
      </c>
      <c r="E94" s="70">
        <v>504</v>
      </c>
      <c r="F94" s="32">
        <v>158</v>
      </c>
      <c r="G94" s="16">
        <v>122</v>
      </c>
      <c r="H94" s="16">
        <v>7</v>
      </c>
      <c r="I94" s="16">
        <v>1</v>
      </c>
      <c r="J94" s="16">
        <v>2</v>
      </c>
      <c r="K94" s="16">
        <v>5</v>
      </c>
      <c r="L94" s="16">
        <v>0</v>
      </c>
      <c r="M94" s="16">
        <v>4</v>
      </c>
      <c r="N94" s="16"/>
      <c r="O94" s="33">
        <v>0</v>
      </c>
      <c r="P94" s="32">
        <v>3</v>
      </c>
      <c r="Q94" s="16">
        <f>(P94/2)+G94</f>
        <v>123.5</v>
      </c>
      <c r="R94" s="33">
        <f>(P94/2)+J94</f>
        <v>3.5</v>
      </c>
      <c r="S94" s="35"/>
      <c r="T94" s="35"/>
      <c r="U94" s="35"/>
      <c r="V94" s="35"/>
      <c r="W94" s="36">
        <f t="shared" si="1"/>
        <v>0</v>
      </c>
      <c r="X94" s="36">
        <f>W94+H94+I94+O94</f>
        <v>8</v>
      </c>
      <c r="Y94" s="32"/>
      <c r="Z94" s="16">
        <v>7</v>
      </c>
      <c r="AA94" s="34">
        <f>SUM(F94:O94)+P94</f>
        <v>302</v>
      </c>
      <c r="AB94" s="37">
        <f>W94+Y94+Z94+AA94</f>
        <v>309</v>
      </c>
    </row>
    <row r="95" spans="1:28" ht="15" customHeight="1">
      <c r="A95" s="67">
        <v>82</v>
      </c>
      <c r="B95" s="21" t="s">
        <v>29</v>
      </c>
      <c r="C95" s="22">
        <v>932</v>
      </c>
      <c r="D95" s="23" t="s">
        <v>23</v>
      </c>
      <c r="E95" s="68">
        <v>503</v>
      </c>
      <c r="F95" s="24">
        <v>191</v>
      </c>
      <c r="G95" s="25">
        <v>113</v>
      </c>
      <c r="H95" s="25">
        <v>12</v>
      </c>
      <c r="I95" s="25">
        <v>1</v>
      </c>
      <c r="J95" s="25">
        <v>5</v>
      </c>
      <c r="K95" s="25">
        <v>5</v>
      </c>
      <c r="L95" s="25">
        <v>1</v>
      </c>
      <c r="M95" s="25">
        <v>6</v>
      </c>
      <c r="N95" s="25"/>
      <c r="O95" s="26">
        <v>2</v>
      </c>
      <c r="P95" s="24"/>
      <c r="Q95" s="25">
        <f>(P95/2)+G95</f>
        <v>113</v>
      </c>
      <c r="R95" s="26">
        <f>(P95/2)+J95</f>
        <v>5</v>
      </c>
      <c r="S95" s="27"/>
      <c r="T95" s="27"/>
      <c r="U95" s="27"/>
      <c r="V95" s="27"/>
      <c r="W95" s="28">
        <f t="shared" si="1"/>
        <v>0</v>
      </c>
      <c r="X95" s="28">
        <f>W95+H95+I95+O95</f>
        <v>15</v>
      </c>
      <c r="Y95" s="24"/>
      <c r="Z95" s="25">
        <v>7</v>
      </c>
      <c r="AA95" s="29">
        <f>SUM(F95:O95)+P95</f>
        <v>336</v>
      </c>
      <c r="AB95" s="30">
        <f>W95+Y95+Z95+AA95</f>
        <v>343</v>
      </c>
    </row>
    <row r="96" spans="1:28" ht="15" customHeight="1">
      <c r="A96" s="69">
        <v>83</v>
      </c>
      <c r="B96" s="31" t="s">
        <v>29</v>
      </c>
      <c r="C96" s="11">
        <v>933</v>
      </c>
      <c r="D96" s="12" t="s">
        <v>22</v>
      </c>
      <c r="E96" s="70">
        <v>569</v>
      </c>
      <c r="F96" s="32">
        <v>184</v>
      </c>
      <c r="G96" s="16">
        <v>139</v>
      </c>
      <c r="H96" s="16">
        <v>9</v>
      </c>
      <c r="I96" s="16">
        <v>3</v>
      </c>
      <c r="J96" s="16">
        <v>2</v>
      </c>
      <c r="K96" s="16">
        <v>6</v>
      </c>
      <c r="L96" s="16">
        <v>2</v>
      </c>
      <c r="M96" s="16">
        <v>3</v>
      </c>
      <c r="N96" s="16"/>
      <c r="O96" s="33">
        <v>1</v>
      </c>
      <c r="P96" s="32"/>
      <c r="Q96" s="16">
        <f>(P96/2)+G96</f>
        <v>139</v>
      </c>
      <c r="R96" s="33">
        <f>(P96/2)+J96</f>
        <v>2</v>
      </c>
      <c r="S96" s="35"/>
      <c r="T96" s="35"/>
      <c r="U96" s="35"/>
      <c r="V96" s="35"/>
      <c r="W96" s="36">
        <f t="shared" si="1"/>
        <v>0</v>
      </c>
      <c r="X96" s="36">
        <f>W96+H96+I96+O96</f>
        <v>13</v>
      </c>
      <c r="Y96" s="32"/>
      <c r="Z96" s="16">
        <v>13</v>
      </c>
      <c r="AA96" s="34">
        <f>SUM(F96:O96)+P96</f>
        <v>349</v>
      </c>
      <c r="AB96" s="37">
        <f>W96+Y96+Z96+AA96</f>
        <v>362</v>
      </c>
    </row>
    <row r="97" spans="1:28" ht="15" customHeight="1">
      <c r="A97" s="67">
        <v>84</v>
      </c>
      <c r="B97" s="21" t="s">
        <v>29</v>
      </c>
      <c r="C97" s="22">
        <v>933</v>
      </c>
      <c r="D97" s="23" t="s">
        <v>23</v>
      </c>
      <c r="E97" s="68">
        <v>568</v>
      </c>
      <c r="F97" s="24">
        <v>155</v>
      </c>
      <c r="G97" s="25">
        <v>148</v>
      </c>
      <c r="H97" s="25">
        <v>5</v>
      </c>
      <c r="I97" s="25">
        <v>0</v>
      </c>
      <c r="J97" s="25">
        <v>5</v>
      </c>
      <c r="K97" s="25">
        <v>10</v>
      </c>
      <c r="L97" s="25">
        <v>1</v>
      </c>
      <c r="M97" s="25">
        <v>1</v>
      </c>
      <c r="N97" s="25"/>
      <c r="O97" s="26">
        <v>0</v>
      </c>
      <c r="P97" s="24">
        <v>2</v>
      </c>
      <c r="Q97" s="25">
        <f>(P97/2)+G97</f>
        <v>149</v>
      </c>
      <c r="R97" s="26">
        <f>(P97/2)+J97</f>
        <v>6</v>
      </c>
      <c r="S97" s="27"/>
      <c r="T97" s="27"/>
      <c r="U97" s="27"/>
      <c r="V97" s="27"/>
      <c r="W97" s="28">
        <f t="shared" si="1"/>
        <v>0</v>
      </c>
      <c r="X97" s="28">
        <f>W97+H97+I97+O97</f>
        <v>5</v>
      </c>
      <c r="Y97" s="24"/>
      <c r="Z97" s="25">
        <v>8</v>
      </c>
      <c r="AA97" s="29">
        <f>SUM(F97:O97)+P97</f>
        <v>327</v>
      </c>
      <c r="AB97" s="30">
        <f>W97+Y97+Z97+AA97</f>
        <v>335</v>
      </c>
    </row>
    <row r="98" spans="1:28" ht="15" customHeight="1">
      <c r="A98" s="69">
        <v>85</v>
      </c>
      <c r="B98" s="31" t="s">
        <v>29</v>
      </c>
      <c r="C98" s="11">
        <v>934</v>
      </c>
      <c r="D98" s="12" t="s">
        <v>22</v>
      </c>
      <c r="E98" s="70">
        <v>451</v>
      </c>
      <c r="F98" s="32">
        <v>140</v>
      </c>
      <c r="G98" s="16">
        <v>96</v>
      </c>
      <c r="H98" s="16">
        <v>10</v>
      </c>
      <c r="I98" s="16">
        <v>2</v>
      </c>
      <c r="J98" s="16">
        <v>5</v>
      </c>
      <c r="K98" s="16">
        <v>1</v>
      </c>
      <c r="L98" s="16">
        <v>5</v>
      </c>
      <c r="M98" s="16">
        <v>5</v>
      </c>
      <c r="N98" s="16"/>
      <c r="O98" s="33">
        <v>1</v>
      </c>
      <c r="P98" s="32"/>
      <c r="Q98" s="16">
        <f>(P98/2)+G98</f>
        <v>96</v>
      </c>
      <c r="R98" s="33">
        <f>(P98/2)+J98</f>
        <v>5</v>
      </c>
      <c r="S98" s="35"/>
      <c r="T98" s="35"/>
      <c r="U98" s="35"/>
      <c r="V98" s="35"/>
      <c r="W98" s="36">
        <f t="shared" si="1"/>
        <v>0</v>
      </c>
      <c r="X98" s="36">
        <f>W98+H98+I98+O98</f>
        <v>13</v>
      </c>
      <c r="Y98" s="32"/>
      <c r="Z98" s="16">
        <v>9</v>
      </c>
      <c r="AA98" s="34">
        <f>SUM(F98:O98)+P98</f>
        <v>265</v>
      </c>
      <c r="AB98" s="37">
        <f>W98+Y98+Z98+AA98</f>
        <v>274</v>
      </c>
    </row>
    <row r="99" spans="1:28" ht="15" customHeight="1">
      <c r="A99" s="67">
        <v>86</v>
      </c>
      <c r="B99" s="21" t="s">
        <v>29</v>
      </c>
      <c r="C99" s="22">
        <v>934</v>
      </c>
      <c r="D99" s="23" t="s">
        <v>23</v>
      </c>
      <c r="E99" s="68">
        <v>450</v>
      </c>
      <c r="F99" s="24">
        <v>143</v>
      </c>
      <c r="G99" s="25">
        <v>108</v>
      </c>
      <c r="H99" s="25">
        <v>8</v>
      </c>
      <c r="I99" s="25">
        <v>4</v>
      </c>
      <c r="J99" s="25">
        <v>3</v>
      </c>
      <c r="K99" s="25">
        <v>4</v>
      </c>
      <c r="L99" s="25">
        <v>0</v>
      </c>
      <c r="M99" s="25">
        <v>2</v>
      </c>
      <c r="N99" s="25"/>
      <c r="O99" s="26">
        <v>0</v>
      </c>
      <c r="P99" s="24"/>
      <c r="Q99" s="25">
        <f>(P99/2)+G99</f>
        <v>108</v>
      </c>
      <c r="R99" s="26">
        <f>(P99/2)+J99</f>
        <v>3</v>
      </c>
      <c r="S99" s="27">
        <v>1</v>
      </c>
      <c r="T99" s="27"/>
      <c r="U99" s="27"/>
      <c r="V99" s="27"/>
      <c r="W99" s="28">
        <f t="shared" si="1"/>
        <v>1</v>
      </c>
      <c r="X99" s="28">
        <f>W99+H99+I99+O99</f>
        <v>13</v>
      </c>
      <c r="Y99" s="24"/>
      <c r="Z99" s="25">
        <v>8</v>
      </c>
      <c r="AA99" s="29">
        <f>SUM(F99:O99)+P99</f>
        <v>272</v>
      </c>
      <c r="AB99" s="30">
        <f>W99+Y99+Z99+AA99</f>
        <v>281</v>
      </c>
    </row>
    <row r="100" spans="1:28" ht="15" customHeight="1">
      <c r="A100" s="69">
        <v>87</v>
      </c>
      <c r="B100" s="31" t="s">
        <v>29</v>
      </c>
      <c r="C100" s="11">
        <v>936</v>
      </c>
      <c r="D100" s="12" t="s">
        <v>22</v>
      </c>
      <c r="E100" s="70">
        <v>417</v>
      </c>
      <c r="F100" s="32">
        <v>115</v>
      </c>
      <c r="G100" s="16">
        <v>129</v>
      </c>
      <c r="H100" s="16">
        <v>16</v>
      </c>
      <c r="I100" s="16">
        <v>0</v>
      </c>
      <c r="J100" s="16">
        <v>3</v>
      </c>
      <c r="K100" s="16">
        <v>1</v>
      </c>
      <c r="L100" s="16">
        <v>2</v>
      </c>
      <c r="M100" s="16">
        <v>0</v>
      </c>
      <c r="N100" s="16"/>
      <c r="O100" s="33">
        <v>0</v>
      </c>
      <c r="P100" s="32"/>
      <c r="Q100" s="16">
        <f>(P100/2)+G100</f>
        <v>129</v>
      </c>
      <c r="R100" s="33">
        <f>(P100/2)+J100</f>
        <v>3</v>
      </c>
      <c r="S100" s="35"/>
      <c r="T100" s="35"/>
      <c r="U100" s="35"/>
      <c r="V100" s="35"/>
      <c r="W100" s="36">
        <f t="shared" si="1"/>
        <v>0</v>
      </c>
      <c r="X100" s="36">
        <f>W100+H100+I100+O100</f>
        <v>16</v>
      </c>
      <c r="Y100" s="32"/>
      <c r="Z100" s="16">
        <v>8</v>
      </c>
      <c r="AA100" s="34">
        <f>SUM(F100:O100)+P100</f>
        <v>266</v>
      </c>
      <c r="AB100" s="37">
        <f>W100+Y100+Z100+AA100</f>
        <v>274</v>
      </c>
    </row>
    <row r="101" spans="1:28" ht="15" customHeight="1">
      <c r="A101" s="67">
        <v>88</v>
      </c>
      <c r="B101" s="21" t="s">
        <v>29</v>
      </c>
      <c r="C101" s="22">
        <v>937</v>
      </c>
      <c r="D101" s="23" t="s">
        <v>22</v>
      </c>
      <c r="E101" s="68">
        <v>693</v>
      </c>
      <c r="F101" s="24">
        <v>199</v>
      </c>
      <c r="G101" s="25">
        <v>140</v>
      </c>
      <c r="H101" s="25">
        <v>77</v>
      </c>
      <c r="I101" s="25">
        <v>0</v>
      </c>
      <c r="J101" s="25">
        <v>0</v>
      </c>
      <c r="K101" s="25">
        <v>1</v>
      </c>
      <c r="L101" s="25">
        <v>3</v>
      </c>
      <c r="M101" s="25">
        <v>12</v>
      </c>
      <c r="N101" s="25"/>
      <c r="O101" s="26">
        <v>0</v>
      </c>
      <c r="P101" s="24"/>
      <c r="Q101" s="25">
        <f>(P101/2)+G101</f>
        <v>140</v>
      </c>
      <c r="R101" s="26">
        <f>(P101/2)+J101</f>
        <v>0</v>
      </c>
      <c r="S101" s="27"/>
      <c r="T101" s="27"/>
      <c r="U101" s="27"/>
      <c r="V101" s="27"/>
      <c r="W101" s="28">
        <f t="shared" si="1"/>
        <v>0</v>
      </c>
      <c r="X101" s="28">
        <f>W101+H101+I101+O101</f>
        <v>77</v>
      </c>
      <c r="Y101" s="24"/>
      <c r="Z101" s="25">
        <v>19</v>
      </c>
      <c r="AA101" s="29">
        <f>SUM(F101:O101)+P101</f>
        <v>432</v>
      </c>
      <c r="AB101" s="30">
        <f>W101+Y101+Z101+AA101</f>
        <v>451</v>
      </c>
    </row>
    <row r="102" spans="1:28" ht="15" customHeight="1">
      <c r="A102" s="69">
        <v>89</v>
      </c>
      <c r="B102" s="31" t="s">
        <v>29</v>
      </c>
      <c r="C102" s="11">
        <v>937</v>
      </c>
      <c r="D102" s="12" t="s">
        <v>28</v>
      </c>
      <c r="E102" s="70">
        <v>252</v>
      </c>
      <c r="F102" s="32">
        <v>59</v>
      </c>
      <c r="G102" s="16">
        <v>61</v>
      </c>
      <c r="H102" s="16">
        <v>24</v>
      </c>
      <c r="I102" s="16">
        <v>0</v>
      </c>
      <c r="J102" s="16">
        <v>1</v>
      </c>
      <c r="K102" s="16">
        <v>1</v>
      </c>
      <c r="L102" s="16">
        <v>1</v>
      </c>
      <c r="M102" s="16">
        <v>2</v>
      </c>
      <c r="N102" s="16"/>
      <c r="O102" s="33">
        <v>1</v>
      </c>
      <c r="P102" s="32"/>
      <c r="Q102" s="16">
        <f>(P102/2)+G102</f>
        <v>61</v>
      </c>
      <c r="R102" s="33">
        <f>(P102/2)+J102</f>
        <v>1</v>
      </c>
      <c r="S102" s="35">
        <v>1</v>
      </c>
      <c r="T102" s="35"/>
      <c r="U102" s="35"/>
      <c r="V102" s="35"/>
      <c r="W102" s="36">
        <f t="shared" si="1"/>
        <v>1</v>
      </c>
      <c r="X102" s="36">
        <f>W102+H102+I102+O102</f>
        <v>26</v>
      </c>
      <c r="Y102" s="32"/>
      <c r="Z102" s="16">
        <v>8</v>
      </c>
      <c r="AA102" s="34">
        <f>SUM(F102:O102)+P102</f>
        <v>150</v>
      </c>
      <c r="AB102" s="37">
        <f>W102+Y102+Z102+AA102</f>
        <v>159</v>
      </c>
    </row>
    <row r="103" spans="1:28" ht="15" customHeight="1">
      <c r="A103" s="67">
        <v>90</v>
      </c>
      <c r="B103" s="21" t="s">
        <v>29</v>
      </c>
      <c r="C103" s="22">
        <v>938</v>
      </c>
      <c r="D103" s="23" t="s">
        <v>22</v>
      </c>
      <c r="E103" s="68">
        <v>320</v>
      </c>
      <c r="F103" s="24">
        <v>117</v>
      </c>
      <c r="G103" s="25">
        <v>67</v>
      </c>
      <c r="H103" s="25">
        <v>29</v>
      </c>
      <c r="I103" s="25">
        <v>0</v>
      </c>
      <c r="J103" s="25">
        <v>0</v>
      </c>
      <c r="K103" s="25">
        <v>1</v>
      </c>
      <c r="L103" s="25">
        <v>6</v>
      </c>
      <c r="M103" s="25">
        <v>0</v>
      </c>
      <c r="N103" s="25"/>
      <c r="O103" s="26">
        <v>0</v>
      </c>
      <c r="P103" s="24"/>
      <c r="Q103" s="25">
        <f>(P103/2)+G103</f>
        <v>67</v>
      </c>
      <c r="R103" s="26">
        <f>(P103/2)+J103</f>
        <v>0</v>
      </c>
      <c r="S103" s="27"/>
      <c r="T103" s="27"/>
      <c r="U103" s="27"/>
      <c r="V103" s="27"/>
      <c r="W103" s="28">
        <f t="shared" si="1"/>
        <v>0</v>
      </c>
      <c r="X103" s="28">
        <f>W103+H103+I103+O103</f>
        <v>29</v>
      </c>
      <c r="Y103" s="24"/>
      <c r="Z103" s="25"/>
      <c r="AA103" s="29">
        <f>SUM(F103:O103)+P103</f>
        <v>220</v>
      </c>
      <c r="AB103" s="30">
        <f>W103+Y103+Z103+AA103</f>
        <v>220</v>
      </c>
    </row>
    <row r="104" spans="1:28" ht="15" customHeight="1">
      <c r="A104" s="69">
        <v>91</v>
      </c>
      <c r="B104" s="31" t="s">
        <v>29</v>
      </c>
      <c r="C104" s="11">
        <v>939</v>
      </c>
      <c r="D104" s="12" t="s">
        <v>22</v>
      </c>
      <c r="E104" s="70">
        <v>612</v>
      </c>
      <c r="F104" s="32">
        <v>193</v>
      </c>
      <c r="G104" s="16">
        <v>111</v>
      </c>
      <c r="H104" s="16">
        <v>51</v>
      </c>
      <c r="I104" s="16">
        <v>4</v>
      </c>
      <c r="J104" s="16">
        <v>6</v>
      </c>
      <c r="K104" s="16">
        <v>0</v>
      </c>
      <c r="L104" s="16">
        <v>2</v>
      </c>
      <c r="M104" s="16">
        <v>9</v>
      </c>
      <c r="N104" s="16"/>
      <c r="O104" s="33">
        <v>0</v>
      </c>
      <c r="P104" s="32">
        <v>3</v>
      </c>
      <c r="Q104" s="16">
        <f>(P104/2)+G104</f>
        <v>112.5</v>
      </c>
      <c r="R104" s="33">
        <f>(P104/2)+J104</f>
        <v>7.5</v>
      </c>
      <c r="S104" s="35"/>
      <c r="T104" s="35"/>
      <c r="U104" s="35"/>
      <c r="V104" s="35"/>
      <c r="W104" s="36">
        <f t="shared" si="1"/>
        <v>0</v>
      </c>
      <c r="X104" s="36">
        <f>W104+H104+I104+O104</f>
        <v>55</v>
      </c>
      <c r="Y104" s="32"/>
      <c r="Z104" s="16">
        <v>14</v>
      </c>
      <c r="AA104" s="34">
        <f>SUM(F104:O104)+P104</f>
        <v>379</v>
      </c>
      <c r="AB104" s="37">
        <f>W104+Y104+Z104+AA104</f>
        <v>393</v>
      </c>
    </row>
    <row r="105" spans="1:28" ht="15" customHeight="1">
      <c r="A105" s="67">
        <v>92</v>
      </c>
      <c r="B105" s="21" t="s">
        <v>29</v>
      </c>
      <c r="C105" s="22">
        <v>940</v>
      </c>
      <c r="D105" s="23" t="s">
        <v>22</v>
      </c>
      <c r="E105" s="68">
        <v>146</v>
      </c>
      <c r="F105" s="24">
        <v>57</v>
      </c>
      <c r="G105" s="25">
        <v>27</v>
      </c>
      <c r="H105" s="25">
        <v>8</v>
      </c>
      <c r="I105" s="25">
        <v>0</v>
      </c>
      <c r="J105" s="25">
        <v>3</v>
      </c>
      <c r="K105" s="25">
        <v>1</v>
      </c>
      <c r="L105" s="25">
        <v>0</v>
      </c>
      <c r="M105" s="25">
        <v>5</v>
      </c>
      <c r="N105" s="25"/>
      <c r="O105" s="26">
        <v>0</v>
      </c>
      <c r="P105" s="24"/>
      <c r="Q105" s="25">
        <f>(P105/2)+G105</f>
        <v>27</v>
      </c>
      <c r="R105" s="26">
        <f>(P105/2)+J105</f>
        <v>3</v>
      </c>
      <c r="S105" s="27"/>
      <c r="T105" s="27"/>
      <c r="U105" s="27"/>
      <c r="V105" s="27"/>
      <c r="W105" s="28">
        <f t="shared" si="1"/>
        <v>0</v>
      </c>
      <c r="X105" s="28">
        <f>W105+H105+I105+O105</f>
        <v>8</v>
      </c>
      <c r="Y105" s="24"/>
      <c r="Z105" s="25">
        <v>2</v>
      </c>
      <c r="AA105" s="29">
        <f>SUM(F105:O105)+P105</f>
        <v>101</v>
      </c>
      <c r="AB105" s="30">
        <f>W105+Y105+Z105+AA105</f>
        <v>103</v>
      </c>
    </row>
    <row r="106" spans="1:28" ht="15" customHeight="1">
      <c r="A106" s="69">
        <v>93</v>
      </c>
      <c r="B106" s="31" t="s">
        <v>30</v>
      </c>
      <c r="C106" s="11">
        <v>1389</v>
      </c>
      <c r="D106" s="12" t="s">
        <v>22</v>
      </c>
      <c r="E106" s="70">
        <v>466</v>
      </c>
      <c r="F106" s="32">
        <v>41</v>
      </c>
      <c r="G106" s="16">
        <v>50</v>
      </c>
      <c r="H106" s="16">
        <v>88</v>
      </c>
      <c r="I106" s="16">
        <v>1</v>
      </c>
      <c r="J106" s="16">
        <v>26</v>
      </c>
      <c r="K106" s="16">
        <v>92</v>
      </c>
      <c r="L106" s="16">
        <v>1</v>
      </c>
      <c r="M106" s="16">
        <v>5</v>
      </c>
      <c r="N106" s="16"/>
      <c r="O106" s="33">
        <v>0</v>
      </c>
      <c r="P106" s="32"/>
      <c r="Q106" s="16">
        <f>(P106/2)+G106</f>
        <v>50</v>
      </c>
      <c r="R106" s="33">
        <f>(P106/2)+J106</f>
        <v>26</v>
      </c>
      <c r="S106" s="35">
        <v>1</v>
      </c>
      <c r="T106" s="35"/>
      <c r="U106" s="35"/>
      <c r="V106" s="35"/>
      <c r="W106" s="36">
        <f t="shared" si="1"/>
        <v>1</v>
      </c>
      <c r="X106" s="36">
        <f>W106+H106+I106+O106</f>
        <v>90</v>
      </c>
      <c r="Y106" s="32"/>
      <c r="Z106" s="16">
        <v>14</v>
      </c>
      <c r="AA106" s="34">
        <f>SUM(F106:O106)+P106</f>
        <v>304</v>
      </c>
      <c r="AB106" s="37">
        <f>W106+Y106+Z106+AA106</f>
        <v>319</v>
      </c>
    </row>
    <row r="107" spans="1:28" ht="15" customHeight="1">
      <c r="A107" s="67">
        <v>94</v>
      </c>
      <c r="B107" s="21" t="s">
        <v>30</v>
      </c>
      <c r="C107" s="22">
        <v>1389</v>
      </c>
      <c r="D107" s="23" t="s">
        <v>23</v>
      </c>
      <c r="E107" s="68">
        <v>465</v>
      </c>
      <c r="F107" s="24">
        <v>48</v>
      </c>
      <c r="G107" s="25">
        <v>66</v>
      </c>
      <c r="H107" s="25">
        <v>98</v>
      </c>
      <c r="I107" s="25">
        <v>4</v>
      </c>
      <c r="J107" s="25">
        <v>28</v>
      </c>
      <c r="K107" s="25">
        <v>66</v>
      </c>
      <c r="L107" s="25">
        <v>1</v>
      </c>
      <c r="M107" s="25">
        <v>9</v>
      </c>
      <c r="N107" s="25"/>
      <c r="O107" s="26">
        <v>0</v>
      </c>
      <c r="P107" s="24"/>
      <c r="Q107" s="25">
        <f>(P107/2)+G107</f>
        <v>66</v>
      </c>
      <c r="R107" s="26">
        <f>(P107/2)+J107</f>
        <v>28</v>
      </c>
      <c r="S107" s="27"/>
      <c r="T107" s="27"/>
      <c r="U107" s="27"/>
      <c r="V107" s="27"/>
      <c r="W107" s="28">
        <f t="shared" si="1"/>
        <v>0</v>
      </c>
      <c r="X107" s="28">
        <f>W107+H107+I107+O107</f>
        <v>102</v>
      </c>
      <c r="Y107" s="24"/>
      <c r="Z107" s="25">
        <v>12</v>
      </c>
      <c r="AA107" s="29">
        <f>SUM(F107:O107)+P107</f>
        <v>320</v>
      </c>
      <c r="AB107" s="30">
        <f>W107+Y107+Z107+AA107</f>
        <v>332</v>
      </c>
    </row>
    <row r="108" spans="1:28" ht="15" customHeight="1">
      <c r="A108" s="69">
        <v>95</v>
      </c>
      <c r="B108" s="31" t="s">
        <v>30</v>
      </c>
      <c r="C108" s="11">
        <v>1390</v>
      </c>
      <c r="D108" s="12" t="s">
        <v>22</v>
      </c>
      <c r="E108" s="70">
        <v>452</v>
      </c>
      <c r="F108" s="32">
        <v>56</v>
      </c>
      <c r="G108" s="16">
        <v>50</v>
      </c>
      <c r="H108" s="16">
        <v>104</v>
      </c>
      <c r="I108" s="16">
        <v>0</v>
      </c>
      <c r="J108" s="16">
        <v>24</v>
      </c>
      <c r="K108" s="16">
        <v>67</v>
      </c>
      <c r="L108" s="16">
        <v>2</v>
      </c>
      <c r="M108" s="16">
        <v>7</v>
      </c>
      <c r="N108" s="16"/>
      <c r="O108" s="33">
        <v>1</v>
      </c>
      <c r="P108" s="32"/>
      <c r="Q108" s="16">
        <f>(P108/2)+G108</f>
        <v>50</v>
      </c>
      <c r="R108" s="33">
        <f>(P108/2)+J108</f>
        <v>24</v>
      </c>
      <c r="S108" s="35"/>
      <c r="T108" s="35"/>
      <c r="U108" s="35"/>
      <c r="V108" s="35"/>
      <c r="W108" s="36">
        <f t="shared" si="1"/>
        <v>0</v>
      </c>
      <c r="X108" s="36">
        <f>W108+H108+I108+O108</f>
        <v>105</v>
      </c>
      <c r="Y108" s="32">
        <v>2</v>
      </c>
      <c r="Z108" s="16">
        <v>9</v>
      </c>
      <c r="AA108" s="34">
        <f>SUM(F108:O108)+P108</f>
        <v>311</v>
      </c>
      <c r="AB108" s="37">
        <f>W108+Y108+Z108+AA108</f>
        <v>322</v>
      </c>
    </row>
    <row r="109" spans="1:28" ht="15" customHeight="1">
      <c r="A109" s="67">
        <v>96</v>
      </c>
      <c r="B109" s="21" t="s">
        <v>30</v>
      </c>
      <c r="C109" s="22">
        <v>1390</v>
      </c>
      <c r="D109" s="23" t="s">
        <v>23</v>
      </c>
      <c r="E109" s="68">
        <v>451</v>
      </c>
      <c r="F109" s="24">
        <v>22</v>
      </c>
      <c r="G109" s="25">
        <v>64</v>
      </c>
      <c r="H109" s="25">
        <v>107</v>
      </c>
      <c r="I109" s="25">
        <v>2</v>
      </c>
      <c r="J109" s="25">
        <v>15</v>
      </c>
      <c r="K109" s="25">
        <v>65</v>
      </c>
      <c r="L109" s="25">
        <v>1</v>
      </c>
      <c r="M109" s="25">
        <v>7</v>
      </c>
      <c r="N109" s="25"/>
      <c r="O109" s="26">
        <v>1</v>
      </c>
      <c r="P109" s="24"/>
      <c r="Q109" s="25">
        <f>(P109/2)+G109</f>
        <v>64</v>
      </c>
      <c r="R109" s="26">
        <f>(P109/2)+J109</f>
        <v>15</v>
      </c>
      <c r="S109" s="27">
        <v>1</v>
      </c>
      <c r="T109" s="27"/>
      <c r="U109" s="27"/>
      <c r="V109" s="27"/>
      <c r="W109" s="28">
        <f t="shared" si="1"/>
        <v>1</v>
      </c>
      <c r="X109" s="28">
        <f>W109+H109+I109+O109</f>
        <v>111</v>
      </c>
      <c r="Y109" s="24"/>
      <c r="Z109" s="25">
        <v>3</v>
      </c>
      <c r="AA109" s="29">
        <f>SUM(F109:O109)+P109</f>
        <v>284</v>
      </c>
      <c r="AB109" s="30">
        <f>W109+Y109+Z109+AA109</f>
        <v>288</v>
      </c>
    </row>
    <row r="110" spans="1:28" ht="15" customHeight="1">
      <c r="A110" s="69">
        <v>97</v>
      </c>
      <c r="B110" s="31" t="s">
        <v>30</v>
      </c>
      <c r="C110" s="11">
        <v>1391</v>
      </c>
      <c r="D110" s="12" t="s">
        <v>22</v>
      </c>
      <c r="E110" s="70">
        <v>655</v>
      </c>
      <c r="F110" s="32">
        <v>55</v>
      </c>
      <c r="G110" s="16">
        <v>81</v>
      </c>
      <c r="H110" s="16">
        <v>147</v>
      </c>
      <c r="I110" s="16">
        <v>4</v>
      </c>
      <c r="J110" s="16">
        <v>25</v>
      </c>
      <c r="K110" s="16">
        <v>91</v>
      </c>
      <c r="L110" s="16">
        <v>3</v>
      </c>
      <c r="M110" s="16">
        <v>11</v>
      </c>
      <c r="N110" s="16"/>
      <c r="O110" s="33">
        <v>0</v>
      </c>
      <c r="P110" s="32"/>
      <c r="Q110" s="16">
        <f>(P110/2)+G110</f>
        <v>81</v>
      </c>
      <c r="R110" s="33">
        <f>(P110/2)+J110</f>
        <v>25</v>
      </c>
      <c r="S110" s="35"/>
      <c r="T110" s="35"/>
      <c r="U110" s="35"/>
      <c r="V110" s="35"/>
      <c r="W110" s="36">
        <f t="shared" si="1"/>
        <v>0</v>
      </c>
      <c r="X110" s="36">
        <f>W110+H110+I110+O110</f>
        <v>151</v>
      </c>
      <c r="Y110" s="32">
        <v>1</v>
      </c>
      <c r="Z110" s="16">
        <v>14</v>
      </c>
      <c r="AA110" s="34">
        <f>SUM(F110:O110)+P110</f>
        <v>417</v>
      </c>
      <c r="AB110" s="37">
        <f>W110+Y110+Z110+AA110</f>
        <v>432</v>
      </c>
    </row>
    <row r="111" spans="1:28" ht="15" customHeight="1">
      <c r="A111" s="67">
        <v>98</v>
      </c>
      <c r="B111" s="21" t="s">
        <v>30</v>
      </c>
      <c r="C111" s="22">
        <v>1391</v>
      </c>
      <c r="D111" s="23" t="s">
        <v>23</v>
      </c>
      <c r="E111" s="68">
        <v>655</v>
      </c>
      <c r="F111" s="24">
        <v>38</v>
      </c>
      <c r="G111" s="25">
        <v>139</v>
      </c>
      <c r="H111" s="25">
        <v>135</v>
      </c>
      <c r="I111" s="25">
        <v>1</v>
      </c>
      <c r="J111" s="25">
        <v>29</v>
      </c>
      <c r="K111" s="25">
        <v>86</v>
      </c>
      <c r="L111" s="25">
        <v>1</v>
      </c>
      <c r="M111" s="25">
        <v>7</v>
      </c>
      <c r="N111" s="25"/>
      <c r="O111" s="26">
        <v>1</v>
      </c>
      <c r="P111" s="24"/>
      <c r="Q111" s="25">
        <f>(P111/2)+G111</f>
        <v>139</v>
      </c>
      <c r="R111" s="26">
        <f>(P111/2)+J111</f>
        <v>29</v>
      </c>
      <c r="S111" s="27"/>
      <c r="T111" s="27"/>
      <c r="U111" s="27"/>
      <c r="V111" s="27"/>
      <c r="W111" s="28">
        <f t="shared" si="1"/>
        <v>0</v>
      </c>
      <c r="X111" s="28">
        <f>W111+H111+I111+O111</f>
        <v>137</v>
      </c>
      <c r="Y111" s="24"/>
      <c r="Z111" s="25">
        <v>8</v>
      </c>
      <c r="AA111" s="29">
        <f>SUM(F111:O111)+P111</f>
        <v>437</v>
      </c>
      <c r="AB111" s="30">
        <f>W111+Y111+Z111+AA111</f>
        <v>445</v>
      </c>
    </row>
    <row r="112" spans="1:28" ht="15" customHeight="1">
      <c r="A112" s="69">
        <v>99</v>
      </c>
      <c r="B112" s="31" t="s">
        <v>30</v>
      </c>
      <c r="C112" s="11">
        <v>1392</v>
      </c>
      <c r="D112" s="12" t="s">
        <v>22</v>
      </c>
      <c r="E112" s="70">
        <v>426</v>
      </c>
      <c r="F112" s="32">
        <v>35</v>
      </c>
      <c r="G112" s="16">
        <v>63</v>
      </c>
      <c r="H112" s="16">
        <v>72</v>
      </c>
      <c r="I112" s="16">
        <v>1</v>
      </c>
      <c r="J112" s="16">
        <v>44</v>
      </c>
      <c r="K112" s="16">
        <v>53</v>
      </c>
      <c r="L112" s="16">
        <v>6</v>
      </c>
      <c r="M112" s="16">
        <v>7</v>
      </c>
      <c r="N112" s="16"/>
      <c r="O112" s="33">
        <v>1</v>
      </c>
      <c r="P112" s="32"/>
      <c r="Q112" s="16">
        <f>(P112/2)+G112</f>
        <v>63</v>
      </c>
      <c r="R112" s="33">
        <f>(P112/2)+J112</f>
        <v>44</v>
      </c>
      <c r="S112" s="35">
        <v>1</v>
      </c>
      <c r="T112" s="35"/>
      <c r="U112" s="35"/>
      <c r="V112" s="35"/>
      <c r="W112" s="36">
        <f t="shared" si="1"/>
        <v>1</v>
      </c>
      <c r="X112" s="36">
        <f>W112+H112+I112+O112</f>
        <v>75</v>
      </c>
      <c r="Y112" s="32"/>
      <c r="Z112" s="16">
        <v>8</v>
      </c>
      <c r="AA112" s="34">
        <f>SUM(F112:O112)+P112</f>
        <v>282</v>
      </c>
      <c r="AB112" s="37">
        <f>W112+Y112+Z112+AA112</f>
        <v>291</v>
      </c>
    </row>
    <row r="113" spans="1:28" ht="15" customHeight="1">
      <c r="A113" s="67">
        <v>100</v>
      </c>
      <c r="B113" s="21" t="s">
        <v>30</v>
      </c>
      <c r="C113" s="22">
        <v>1392</v>
      </c>
      <c r="D113" s="23" t="s">
        <v>23</v>
      </c>
      <c r="E113" s="68">
        <v>426</v>
      </c>
      <c r="F113" s="24">
        <v>42</v>
      </c>
      <c r="G113" s="25">
        <v>75</v>
      </c>
      <c r="H113" s="25">
        <v>90</v>
      </c>
      <c r="I113" s="25">
        <v>2</v>
      </c>
      <c r="J113" s="25">
        <v>29</v>
      </c>
      <c r="K113" s="25">
        <v>26</v>
      </c>
      <c r="L113" s="25">
        <v>2</v>
      </c>
      <c r="M113" s="25">
        <v>5</v>
      </c>
      <c r="N113" s="25"/>
      <c r="O113" s="26">
        <v>0</v>
      </c>
      <c r="P113" s="24"/>
      <c r="Q113" s="25">
        <f>(P113/2)+G113</f>
        <v>75</v>
      </c>
      <c r="R113" s="26">
        <f>(P113/2)+J113</f>
        <v>29</v>
      </c>
      <c r="S113" s="27"/>
      <c r="T113" s="27"/>
      <c r="U113" s="27"/>
      <c r="V113" s="27">
        <v>1</v>
      </c>
      <c r="W113" s="28">
        <f t="shared" si="1"/>
        <v>1</v>
      </c>
      <c r="X113" s="28">
        <f>W113+H113+I113+O113</f>
        <v>93</v>
      </c>
      <c r="Y113" s="24"/>
      <c r="Z113" s="25">
        <v>12</v>
      </c>
      <c r="AA113" s="29">
        <f>SUM(F113:O113)+P113</f>
        <v>271</v>
      </c>
      <c r="AB113" s="30">
        <f>W113+Y113+Z113+AA113</f>
        <v>284</v>
      </c>
    </row>
    <row r="114" spans="1:28" ht="15" customHeight="1">
      <c r="A114" s="69">
        <v>101</v>
      </c>
      <c r="B114" s="31" t="s">
        <v>30</v>
      </c>
      <c r="C114" s="11">
        <v>1393</v>
      </c>
      <c r="D114" s="12" t="s">
        <v>22</v>
      </c>
      <c r="E114" s="70">
        <v>410</v>
      </c>
      <c r="F114" s="32">
        <v>45</v>
      </c>
      <c r="G114" s="16">
        <v>67</v>
      </c>
      <c r="H114" s="16">
        <v>82</v>
      </c>
      <c r="I114" s="16">
        <v>0</v>
      </c>
      <c r="J114" s="16">
        <v>25</v>
      </c>
      <c r="K114" s="16">
        <v>66</v>
      </c>
      <c r="L114" s="16">
        <v>3</v>
      </c>
      <c r="M114" s="16">
        <v>4</v>
      </c>
      <c r="N114" s="16"/>
      <c r="O114" s="33">
        <v>1</v>
      </c>
      <c r="P114" s="32"/>
      <c r="Q114" s="16">
        <f>(P114/2)+G114</f>
        <v>67</v>
      </c>
      <c r="R114" s="33">
        <f>(P114/2)+J114</f>
        <v>25</v>
      </c>
      <c r="S114" s="35"/>
      <c r="T114" s="35"/>
      <c r="U114" s="35"/>
      <c r="V114" s="35"/>
      <c r="W114" s="36">
        <f t="shared" si="1"/>
        <v>0</v>
      </c>
      <c r="X114" s="36">
        <f>W114+H114+I114+O114</f>
        <v>83</v>
      </c>
      <c r="Y114" s="32"/>
      <c r="Z114" s="16">
        <v>11</v>
      </c>
      <c r="AA114" s="34">
        <f>SUM(F114:O114)+P114</f>
        <v>293</v>
      </c>
      <c r="AB114" s="37">
        <f>W114+Y114+Z114+AA114</f>
        <v>304</v>
      </c>
    </row>
    <row r="115" spans="1:28" ht="15" customHeight="1">
      <c r="A115" s="67">
        <v>102</v>
      </c>
      <c r="B115" s="21" t="s">
        <v>30</v>
      </c>
      <c r="C115" s="22">
        <v>1393</v>
      </c>
      <c r="D115" s="23" t="s">
        <v>23</v>
      </c>
      <c r="E115" s="68">
        <v>410</v>
      </c>
      <c r="F115" s="24">
        <v>34</v>
      </c>
      <c r="G115" s="25">
        <v>59</v>
      </c>
      <c r="H115" s="25">
        <v>67</v>
      </c>
      <c r="I115" s="25">
        <v>0</v>
      </c>
      <c r="J115" s="25">
        <v>20</v>
      </c>
      <c r="K115" s="25">
        <v>72</v>
      </c>
      <c r="L115" s="25">
        <v>1</v>
      </c>
      <c r="M115" s="25">
        <v>3</v>
      </c>
      <c r="N115" s="25"/>
      <c r="O115" s="26">
        <v>2</v>
      </c>
      <c r="P115" s="24"/>
      <c r="Q115" s="25">
        <f>(P115/2)+G115</f>
        <v>59</v>
      </c>
      <c r="R115" s="26">
        <f>(P115/2)+J115</f>
        <v>20</v>
      </c>
      <c r="S115" s="27"/>
      <c r="T115" s="27"/>
      <c r="U115" s="27"/>
      <c r="V115" s="27"/>
      <c r="W115" s="28">
        <f t="shared" si="1"/>
        <v>0</v>
      </c>
      <c r="X115" s="28">
        <f>W115+H115+I115+O115</f>
        <v>69</v>
      </c>
      <c r="Y115" s="24"/>
      <c r="Z115" s="25">
        <v>10</v>
      </c>
      <c r="AA115" s="29">
        <f>SUM(F115:O115)+P115</f>
        <v>258</v>
      </c>
      <c r="AB115" s="30">
        <f>W115+Y115+Z115+AA115</f>
        <v>268</v>
      </c>
    </row>
    <row r="116" spans="1:28" ht="15" customHeight="1">
      <c r="A116" s="69">
        <v>103</v>
      </c>
      <c r="B116" s="31" t="s">
        <v>30</v>
      </c>
      <c r="C116" s="11">
        <v>1394</v>
      </c>
      <c r="D116" s="12" t="s">
        <v>22</v>
      </c>
      <c r="E116" s="70">
        <v>600</v>
      </c>
      <c r="F116" s="32">
        <v>56</v>
      </c>
      <c r="G116" s="16">
        <v>91</v>
      </c>
      <c r="H116" s="16">
        <v>118</v>
      </c>
      <c r="I116" s="16">
        <v>1</v>
      </c>
      <c r="J116" s="16">
        <v>46</v>
      </c>
      <c r="K116" s="16">
        <v>72</v>
      </c>
      <c r="L116" s="16">
        <v>2</v>
      </c>
      <c r="M116" s="16">
        <v>9</v>
      </c>
      <c r="N116" s="16"/>
      <c r="O116" s="33">
        <v>0</v>
      </c>
      <c r="P116" s="32">
        <v>3</v>
      </c>
      <c r="Q116" s="16">
        <f>(P116/2)+G116</f>
        <v>92.5</v>
      </c>
      <c r="R116" s="33">
        <f>(P116/2)+J116</f>
        <v>47.5</v>
      </c>
      <c r="S116" s="35">
        <v>2</v>
      </c>
      <c r="T116" s="35"/>
      <c r="U116" s="35"/>
      <c r="V116" s="35"/>
      <c r="W116" s="36">
        <f t="shared" si="1"/>
        <v>2</v>
      </c>
      <c r="X116" s="36">
        <f>W116+H116+I116+O116</f>
        <v>121</v>
      </c>
      <c r="Y116" s="32"/>
      <c r="Z116" s="16">
        <v>16</v>
      </c>
      <c r="AA116" s="34">
        <f>SUM(F116:O116)+P116</f>
        <v>398</v>
      </c>
      <c r="AB116" s="37">
        <f>W116+Y116+Z116+AA116</f>
        <v>416</v>
      </c>
    </row>
    <row r="117" spans="1:28" ht="15" customHeight="1">
      <c r="A117" s="67">
        <v>104</v>
      </c>
      <c r="B117" s="21" t="s">
        <v>30</v>
      </c>
      <c r="C117" s="22">
        <v>1394</v>
      </c>
      <c r="D117" s="23" t="s">
        <v>23</v>
      </c>
      <c r="E117" s="68">
        <v>600</v>
      </c>
      <c r="F117" s="24">
        <v>50</v>
      </c>
      <c r="G117" s="25">
        <v>106</v>
      </c>
      <c r="H117" s="25">
        <v>109</v>
      </c>
      <c r="I117" s="25">
        <v>3</v>
      </c>
      <c r="J117" s="25">
        <v>29</v>
      </c>
      <c r="K117" s="25">
        <v>69</v>
      </c>
      <c r="L117" s="25">
        <v>9</v>
      </c>
      <c r="M117" s="25">
        <v>9</v>
      </c>
      <c r="N117" s="25"/>
      <c r="O117" s="26">
        <v>3</v>
      </c>
      <c r="P117" s="24">
        <v>1</v>
      </c>
      <c r="Q117" s="25">
        <f>(P117/2)+G117</f>
        <v>106.5</v>
      </c>
      <c r="R117" s="26">
        <f>(P117/2)+J117</f>
        <v>29.5</v>
      </c>
      <c r="S117" s="27"/>
      <c r="T117" s="27"/>
      <c r="U117" s="27"/>
      <c r="V117" s="27"/>
      <c r="W117" s="28">
        <f t="shared" si="1"/>
        <v>0</v>
      </c>
      <c r="X117" s="28">
        <f>W117+H117+I117+O117</f>
        <v>115</v>
      </c>
      <c r="Y117" s="24"/>
      <c r="Z117" s="25">
        <v>13</v>
      </c>
      <c r="AA117" s="29">
        <f>SUM(F117:O117)+P117</f>
        <v>388</v>
      </c>
      <c r="AB117" s="30">
        <f>W117+Y117+Z117+AA117</f>
        <v>401</v>
      </c>
    </row>
    <row r="118" spans="1:28" ht="15" customHeight="1">
      <c r="A118" s="69">
        <v>105</v>
      </c>
      <c r="B118" s="31" t="s">
        <v>30</v>
      </c>
      <c r="C118" s="11">
        <v>1395</v>
      </c>
      <c r="D118" s="12" t="s">
        <v>22</v>
      </c>
      <c r="E118" s="70">
        <v>492</v>
      </c>
      <c r="F118" s="32">
        <v>39</v>
      </c>
      <c r="G118" s="16">
        <v>87</v>
      </c>
      <c r="H118" s="16">
        <v>79</v>
      </c>
      <c r="I118" s="16">
        <v>1</v>
      </c>
      <c r="J118" s="16">
        <v>25</v>
      </c>
      <c r="K118" s="16">
        <v>100</v>
      </c>
      <c r="L118" s="16">
        <v>3</v>
      </c>
      <c r="M118" s="16">
        <v>2</v>
      </c>
      <c r="N118" s="16"/>
      <c r="O118" s="33">
        <v>0</v>
      </c>
      <c r="P118" s="32">
        <v>1</v>
      </c>
      <c r="Q118" s="16">
        <f>(P118/2)+G118</f>
        <v>87.5</v>
      </c>
      <c r="R118" s="33">
        <f>(P118/2)+J118</f>
        <v>25.5</v>
      </c>
      <c r="S118" s="35">
        <v>2</v>
      </c>
      <c r="T118" s="35"/>
      <c r="U118" s="35"/>
      <c r="V118" s="35"/>
      <c r="W118" s="36">
        <f t="shared" si="1"/>
        <v>2</v>
      </c>
      <c r="X118" s="36">
        <f>W118+H118+I118+O118</f>
        <v>82</v>
      </c>
      <c r="Y118" s="32"/>
      <c r="Z118" s="16">
        <v>8</v>
      </c>
      <c r="AA118" s="34">
        <f>SUM(F118:O118)+P118</f>
        <v>337</v>
      </c>
      <c r="AB118" s="37">
        <f>W118+Y118+Z118+AA118</f>
        <v>347</v>
      </c>
    </row>
    <row r="119" spans="1:28" ht="15" customHeight="1">
      <c r="A119" s="67">
        <v>106</v>
      </c>
      <c r="B119" s="21" t="s">
        <v>30</v>
      </c>
      <c r="C119" s="22">
        <v>1395</v>
      </c>
      <c r="D119" s="23" t="s">
        <v>23</v>
      </c>
      <c r="E119" s="68">
        <v>491</v>
      </c>
      <c r="F119" s="24">
        <v>42</v>
      </c>
      <c r="G119" s="25">
        <v>103</v>
      </c>
      <c r="H119" s="25">
        <v>75</v>
      </c>
      <c r="I119" s="25">
        <v>1</v>
      </c>
      <c r="J119" s="25">
        <v>22</v>
      </c>
      <c r="K119" s="25">
        <v>85</v>
      </c>
      <c r="L119" s="25">
        <v>2</v>
      </c>
      <c r="M119" s="25">
        <v>4</v>
      </c>
      <c r="N119" s="25"/>
      <c r="O119" s="26">
        <v>2</v>
      </c>
      <c r="P119" s="24"/>
      <c r="Q119" s="25">
        <f>(P119/2)+G119</f>
        <v>103</v>
      </c>
      <c r="R119" s="26">
        <f>(P119/2)+J119</f>
        <v>22</v>
      </c>
      <c r="S119" s="27"/>
      <c r="T119" s="27"/>
      <c r="U119" s="27"/>
      <c r="V119" s="27"/>
      <c r="W119" s="28">
        <f t="shared" si="1"/>
        <v>0</v>
      </c>
      <c r="X119" s="28">
        <f>W119+H119+I119+O119</f>
        <v>78</v>
      </c>
      <c r="Y119" s="24"/>
      <c r="Z119" s="25">
        <v>3</v>
      </c>
      <c r="AA119" s="29">
        <f>SUM(F119:O119)+P119</f>
        <v>336</v>
      </c>
      <c r="AB119" s="30">
        <f>W119+Y119+Z119+AA119</f>
        <v>339</v>
      </c>
    </row>
    <row r="120" spans="1:28" ht="15" customHeight="1">
      <c r="A120" s="69">
        <v>107</v>
      </c>
      <c r="B120" s="31" t="s">
        <v>30</v>
      </c>
      <c r="C120" s="11">
        <v>1396</v>
      </c>
      <c r="D120" s="12" t="s">
        <v>22</v>
      </c>
      <c r="E120" s="70">
        <v>548</v>
      </c>
      <c r="F120" s="32">
        <v>25</v>
      </c>
      <c r="G120" s="16">
        <v>117</v>
      </c>
      <c r="H120" s="16">
        <v>93</v>
      </c>
      <c r="I120" s="16">
        <v>2</v>
      </c>
      <c r="J120" s="16">
        <v>15</v>
      </c>
      <c r="K120" s="16">
        <v>109</v>
      </c>
      <c r="L120" s="16">
        <v>0</v>
      </c>
      <c r="M120" s="16">
        <v>2</v>
      </c>
      <c r="N120" s="16"/>
      <c r="O120" s="33">
        <v>0</v>
      </c>
      <c r="P120" s="32"/>
      <c r="Q120" s="16">
        <f>(P120/2)+G120</f>
        <v>117</v>
      </c>
      <c r="R120" s="33">
        <f>(P120/2)+J120</f>
        <v>15</v>
      </c>
      <c r="S120" s="35"/>
      <c r="T120" s="35"/>
      <c r="U120" s="35"/>
      <c r="V120" s="35"/>
      <c r="W120" s="36">
        <f t="shared" si="1"/>
        <v>0</v>
      </c>
      <c r="X120" s="36">
        <f>W120+H120+I120+O120</f>
        <v>95</v>
      </c>
      <c r="Y120" s="32"/>
      <c r="Z120" s="16">
        <v>16</v>
      </c>
      <c r="AA120" s="34">
        <f>SUM(F120:O120)+P120</f>
        <v>363</v>
      </c>
      <c r="AB120" s="37">
        <f>W120+Y120+Z120+AA120</f>
        <v>379</v>
      </c>
    </row>
    <row r="121" spans="1:28" ht="15" customHeight="1">
      <c r="A121" s="67">
        <v>108</v>
      </c>
      <c r="B121" s="21" t="s">
        <v>30</v>
      </c>
      <c r="C121" s="22">
        <v>1396</v>
      </c>
      <c r="D121" s="23" t="s">
        <v>23</v>
      </c>
      <c r="E121" s="68">
        <v>547</v>
      </c>
      <c r="F121" s="24">
        <v>19</v>
      </c>
      <c r="G121" s="25">
        <v>127</v>
      </c>
      <c r="H121" s="25">
        <v>104</v>
      </c>
      <c r="I121" s="25">
        <v>2</v>
      </c>
      <c r="J121" s="25">
        <v>20</v>
      </c>
      <c r="K121" s="25">
        <v>92</v>
      </c>
      <c r="L121" s="25">
        <v>3</v>
      </c>
      <c r="M121" s="25">
        <v>8</v>
      </c>
      <c r="N121" s="25"/>
      <c r="O121" s="26">
        <v>0</v>
      </c>
      <c r="P121" s="24"/>
      <c r="Q121" s="25">
        <f>(P121/2)+G121</f>
        <v>127</v>
      </c>
      <c r="R121" s="26">
        <f>(P121/2)+J121</f>
        <v>20</v>
      </c>
      <c r="S121" s="27">
        <v>3</v>
      </c>
      <c r="T121" s="27"/>
      <c r="U121" s="27"/>
      <c r="V121" s="27"/>
      <c r="W121" s="28">
        <f t="shared" si="1"/>
        <v>3</v>
      </c>
      <c r="X121" s="28">
        <f>W121+H121+I121+O121</f>
        <v>109</v>
      </c>
      <c r="Y121" s="24"/>
      <c r="Z121" s="25">
        <v>8</v>
      </c>
      <c r="AA121" s="29">
        <f>SUM(F121:O121)+P121</f>
        <v>375</v>
      </c>
      <c r="AB121" s="30">
        <f>W121+Y121+Z121+AA121</f>
        <v>386</v>
      </c>
    </row>
    <row r="122" spans="1:28" ht="15" customHeight="1">
      <c r="A122" s="69">
        <v>109</v>
      </c>
      <c r="B122" s="31" t="s">
        <v>30</v>
      </c>
      <c r="C122" s="11">
        <v>1397</v>
      </c>
      <c r="D122" s="12" t="s">
        <v>22</v>
      </c>
      <c r="E122" s="70">
        <v>603</v>
      </c>
      <c r="F122" s="32">
        <v>59</v>
      </c>
      <c r="G122" s="16">
        <v>120</v>
      </c>
      <c r="H122" s="16">
        <v>40</v>
      </c>
      <c r="I122" s="16">
        <v>4</v>
      </c>
      <c r="J122" s="16">
        <v>5</v>
      </c>
      <c r="K122" s="16">
        <v>25</v>
      </c>
      <c r="L122" s="16">
        <v>4</v>
      </c>
      <c r="M122" s="16">
        <v>0</v>
      </c>
      <c r="N122" s="16"/>
      <c r="O122" s="33">
        <v>0</v>
      </c>
      <c r="P122" s="32"/>
      <c r="Q122" s="16">
        <f>(P122/2)+G122</f>
        <v>120</v>
      </c>
      <c r="R122" s="33">
        <f>(P122/2)+J122</f>
        <v>5</v>
      </c>
      <c r="S122" s="35"/>
      <c r="T122" s="35"/>
      <c r="U122" s="35"/>
      <c r="V122" s="35"/>
      <c r="W122" s="36">
        <f t="shared" si="1"/>
        <v>0</v>
      </c>
      <c r="X122" s="36">
        <f>W122+H122+I122+O122</f>
        <v>44</v>
      </c>
      <c r="Y122" s="32">
        <v>1</v>
      </c>
      <c r="Z122" s="16">
        <v>7</v>
      </c>
      <c r="AA122" s="34">
        <f>SUM(F122:O122)+P122</f>
        <v>257</v>
      </c>
      <c r="AB122" s="37">
        <f>W122+Y122+Z122+AA122</f>
        <v>265</v>
      </c>
    </row>
    <row r="123" spans="1:28" ht="15" customHeight="1">
      <c r="A123" s="67">
        <v>110</v>
      </c>
      <c r="B123" s="21" t="s">
        <v>30</v>
      </c>
      <c r="C123" s="22">
        <v>1398</v>
      </c>
      <c r="D123" s="23" t="s">
        <v>22</v>
      </c>
      <c r="E123" s="68">
        <v>610</v>
      </c>
      <c r="F123" s="24">
        <v>58</v>
      </c>
      <c r="G123" s="25">
        <v>75</v>
      </c>
      <c r="H123" s="25">
        <v>68</v>
      </c>
      <c r="I123" s="25">
        <v>1</v>
      </c>
      <c r="J123" s="25">
        <v>56</v>
      </c>
      <c r="K123" s="25">
        <v>33</v>
      </c>
      <c r="L123" s="25">
        <v>2</v>
      </c>
      <c r="M123" s="25">
        <v>3</v>
      </c>
      <c r="N123" s="25"/>
      <c r="O123" s="26">
        <v>1</v>
      </c>
      <c r="P123" s="24"/>
      <c r="Q123" s="25">
        <f>(P123/2)+G123</f>
        <v>75</v>
      </c>
      <c r="R123" s="26">
        <f>(P123/2)+J123</f>
        <v>56</v>
      </c>
      <c r="S123" s="27"/>
      <c r="T123" s="27"/>
      <c r="U123" s="27"/>
      <c r="V123" s="27"/>
      <c r="W123" s="28">
        <f t="shared" si="1"/>
        <v>0</v>
      </c>
      <c r="X123" s="28">
        <f>W123+H123+I123+O123</f>
        <v>70</v>
      </c>
      <c r="Y123" s="24"/>
      <c r="Z123" s="25">
        <v>16</v>
      </c>
      <c r="AA123" s="29">
        <f>SUM(F123:O123)+P123</f>
        <v>297</v>
      </c>
      <c r="AB123" s="30">
        <f>W123+Y123+Z123+AA123</f>
        <v>313</v>
      </c>
    </row>
    <row r="124" spans="1:28" ht="15" customHeight="1">
      <c r="A124" s="69">
        <v>111</v>
      </c>
      <c r="B124" s="31" t="s">
        <v>30</v>
      </c>
      <c r="C124" s="11">
        <v>1399</v>
      </c>
      <c r="D124" s="12" t="s">
        <v>22</v>
      </c>
      <c r="E124" s="70">
        <v>641</v>
      </c>
      <c r="F124" s="32">
        <v>84</v>
      </c>
      <c r="G124" s="16">
        <v>64</v>
      </c>
      <c r="H124" s="16">
        <v>81</v>
      </c>
      <c r="I124" s="16">
        <v>3</v>
      </c>
      <c r="J124" s="16">
        <v>27</v>
      </c>
      <c r="K124" s="16">
        <v>63</v>
      </c>
      <c r="L124" s="16">
        <v>1</v>
      </c>
      <c r="M124" s="16">
        <v>2</v>
      </c>
      <c r="N124" s="16"/>
      <c r="O124" s="33">
        <v>0</v>
      </c>
      <c r="P124" s="32"/>
      <c r="Q124" s="16">
        <f>(P124/2)+G124</f>
        <v>64</v>
      </c>
      <c r="R124" s="33">
        <f>(P124/2)+J124</f>
        <v>27</v>
      </c>
      <c r="S124" s="35"/>
      <c r="T124" s="35"/>
      <c r="U124" s="35"/>
      <c r="V124" s="35"/>
      <c r="W124" s="36">
        <f t="shared" si="1"/>
        <v>0</v>
      </c>
      <c r="X124" s="36">
        <f>W124+H124+I124+O124</f>
        <v>84</v>
      </c>
      <c r="Y124" s="32"/>
      <c r="Z124" s="16">
        <v>5</v>
      </c>
      <c r="AA124" s="34">
        <f>SUM(F124:O124)+P124</f>
        <v>325</v>
      </c>
      <c r="AB124" s="37">
        <f>W124+Y124+Z124+AA124</f>
        <v>330</v>
      </c>
    </row>
    <row r="125" spans="1:28" ht="15" customHeight="1">
      <c r="A125" s="67">
        <v>112</v>
      </c>
      <c r="B125" s="21" t="s">
        <v>30</v>
      </c>
      <c r="C125" s="22">
        <v>1400</v>
      </c>
      <c r="D125" s="23" t="s">
        <v>22</v>
      </c>
      <c r="E125" s="68">
        <v>758</v>
      </c>
      <c r="F125" s="24">
        <v>81</v>
      </c>
      <c r="G125" s="25">
        <v>135</v>
      </c>
      <c r="H125" s="25">
        <v>57</v>
      </c>
      <c r="I125" s="25">
        <v>0</v>
      </c>
      <c r="J125" s="25">
        <v>80</v>
      </c>
      <c r="K125" s="25">
        <v>61</v>
      </c>
      <c r="L125" s="25">
        <v>0</v>
      </c>
      <c r="M125" s="25">
        <v>0</v>
      </c>
      <c r="N125" s="25"/>
      <c r="O125" s="26">
        <v>0</v>
      </c>
      <c r="P125" s="24"/>
      <c r="Q125" s="25">
        <f>(P125/2)+G125</f>
        <v>135</v>
      </c>
      <c r="R125" s="26">
        <f>(P125/2)+J125</f>
        <v>80</v>
      </c>
      <c r="S125" s="27"/>
      <c r="T125" s="27"/>
      <c r="U125" s="27"/>
      <c r="V125" s="27"/>
      <c r="W125" s="28">
        <f t="shared" si="1"/>
        <v>0</v>
      </c>
      <c r="X125" s="28">
        <f>W125+H125+I125+O125</f>
        <v>57</v>
      </c>
      <c r="Y125" s="24"/>
      <c r="Z125" s="25"/>
      <c r="AA125" s="29">
        <f>SUM(F125:O125)+P125</f>
        <v>414</v>
      </c>
      <c r="AB125" s="30">
        <f>W125+Y125+Z125+AA125</f>
        <v>414</v>
      </c>
    </row>
    <row r="126" spans="1:28" ht="15" customHeight="1">
      <c r="A126" s="69">
        <v>113</v>
      </c>
      <c r="B126" s="31" t="s">
        <v>30</v>
      </c>
      <c r="C126" s="11">
        <v>1401</v>
      </c>
      <c r="D126" s="12" t="s">
        <v>22</v>
      </c>
      <c r="E126" s="70">
        <v>440</v>
      </c>
      <c r="F126" s="32">
        <v>33</v>
      </c>
      <c r="G126" s="16">
        <v>29</v>
      </c>
      <c r="H126" s="16">
        <v>102</v>
      </c>
      <c r="I126" s="16">
        <v>3</v>
      </c>
      <c r="J126" s="16">
        <v>9</v>
      </c>
      <c r="K126" s="16">
        <v>82</v>
      </c>
      <c r="L126" s="16">
        <v>0</v>
      </c>
      <c r="M126" s="16">
        <v>1</v>
      </c>
      <c r="N126" s="16"/>
      <c r="O126" s="33">
        <v>0</v>
      </c>
      <c r="P126" s="32"/>
      <c r="Q126" s="16">
        <f>(P126/2)+G126</f>
        <v>29</v>
      </c>
      <c r="R126" s="33">
        <f>(P126/2)+J126</f>
        <v>9</v>
      </c>
      <c r="S126" s="35"/>
      <c r="T126" s="35"/>
      <c r="U126" s="35"/>
      <c r="V126" s="35"/>
      <c r="W126" s="36">
        <f t="shared" si="1"/>
        <v>0</v>
      </c>
      <c r="X126" s="36">
        <f>W126+H126+I126+O126</f>
        <v>105</v>
      </c>
      <c r="Y126" s="32"/>
      <c r="Z126" s="16">
        <v>4</v>
      </c>
      <c r="AA126" s="34">
        <f>SUM(F126:O126)+P126</f>
        <v>259</v>
      </c>
      <c r="AB126" s="37">
        <f>W126+Y126+Z126+AA126</f>
        <v>263</v>
      </c>
    </row>
    <row r="127" spans="1:28" ht="15" customHeight="1">
      <c r="A127" s="67">
        <v>114</v>
      </c>
      <c r="B127" s="21" t="s">
        <v>30</v>
      </c>
      <c r="C127" s="22">
        <v>1401</v>
      </c>
      <c r="D127" s="23" t="s">
        <v>23</v>
      </c>
      <c r="E127" s="68">
        <v>440</v>
      </c>
      <c r="F127" s="24">
        <v>35</v>
      </c>
      <c r="G127" s="25">
        <v>61</v>
      </c>
      <c r="H127" s="25">
        <v>63</v>
      </c>
      <c r="I127" s="25">
        <v>0</v>
      </c>
      <c r="J127" s="25">
        <v>23</v>
      </c>
      <c r="K127" s="25">
        <v>76</v>
      </c>
      <c r="L127" s="25">
        <v>0</v>
      </c>
      <c r="M127" s="25">
        <v>1</v>
      </c>
      <c r="N127" s="25"/>
      <c r="O127" s="26">
        <v>1</v>
      </c>
      <c r="P127" s="24"/>
      <c r="Q127" s="25">
        <f>(P127/2)+G127</f>
        <v>61</v>
      </c>
      <c r="R127" s="26">
        <f>(P127/2)+J127</f>
        <v>23</v>
      </c>
      <c r="S127" s="27">
        <v>1</v>
      </c>
      <c r="T127" s="27"/>
      <c r="U127" s="27"/>
      <c r="V127" s="27"/>
      <c r="W127" s="28">
        <f t="shared" si="1"/>
        <v>1</v>
      </c>
      <c r="X127" s="28">
        <f>W127+H127+I127+O127</f>
        <v>65</v>
      </c>
      <c r="Y127" s="24"/>
      <c r="Z127" s="25">
        <v>7</v>
      </c>
      <c r="AA127" s="29">
        <f>SUM(F127:O127)+P127</f>
        <v>260</v>
      </c>
      <c r="AB127" s="30">
        <f>W127+Y127+Z127+AA127</f>
        <v>268</v>
      </c>
    </row>
    <row r="128" spans="1:28" ht="15" customHeight="1">
      <c r="A128" s="69">
        <v>115</v>
      </c>
      <c r="B128" s="31" t="s">
        <v>30</v>
      </c>
      <c r="C128" s="11">
        <v>1402</v>
      </c>
      <c r="D128" s="12" t="s">
        <v>22</v>
      </c>
      <c r="E128" s="70">
        <v>755</v>
      </c>
      <c r="F128" s="32">
        <v>65</v>
      </c>
      <c r="G128" s="16">
        <v>50</v>
      </c>
      <c r="H128" s="16">
        <v>163</v>
      </c>
      <c r="I128" s="16">
        <v>3</v>
      </c>
      <c r="J128" s="16">
        <v>32</v>
      </c>
      <c r="K128" s="16">
        <v>124</v>
      </c>
      <c r="L128" s="16">
        <v>1</v>
      </c>
      <c r="M128" s="16">
        <v>5</v>
      </c>
      <c r="N128" s="16"/>
      <c r="O128" s="33">
        <v>2</v>
      </c>
      <c r="P128" s="32"/>
      <c r="Q128" s="16">
        <f>(P128/2)+G128</f>
        <v>50</v>
      </c>
      <c r="R128" s="33">
        <f>(P128/2)+J128</f>
        <v>32</v>
      </c>
      <c r="S128" s="35"/>
      <c r="T128" s="35"/>
      <c r="U128" s="35"/>
      <c r="V128" s="35"/>
      <c r="W128" s="36">
        <f t="shared" si="1"/>
        <v>0</v>
      </c>
      <c r="X128" s="36">
        <f>W128+H128+I128+O128</f>
        <v>168</v>
      </c>
      <c r="Y128" s="32"/>
      <c r="Z128" s="16">
        <v>6</v>
      </c>
      <c r="AA128" s="34">
        <f>SUM(F128:O128)+P128</f>
        <v>445</v>
      </c>
      <c r="AB128" s="37">
        <f>W128+Y128+Z128+AA128</f>
        <v>451</v>
      </c>
    </row>
    <row r="129" spans="1:28" ht="15" customHeight="1">
      <c r="A129" s="67">
        <v>116</v>
      </c>
      <c r="B129" s="21" t="s">
        <v>30</v>
      </c>
      <c r="C129" s="22">
        <v>1403</v>
      </c>
      <c r="D129" s="23" t="s">
        <v>22</v>
      </c>
      <c r="E129" s="68">
        <v>377</v>
      </c>
      <c r="F129" s="24">
        <v>24</v>
      </c>
      <c r="G129" s="25">
        <v>24</v>
      </c>
      <c r="H129" s="25">
        <v>48</v>
      </c>
      <c r="I129" s="25">
        <v>1</v>
      </c>
      <c r="J129" s="25">
        <v>37</v>
      </c>
      <c r="K129" s="25">
        <v>39</v>
      </c>
      <c r="L129" s="25">
        <v>1</v>
      </c>
      <c r="M129" s="25">
        <v>3</v>
      </c>
      <c r="N129" s="25"/>
      <c r="O129" s="26">
        <v>1</v>
      </c>
      <c r="P129" s="24"/>
      <c r="Q129" s="25">
        <f>(P129/2)+G129</f>
        <v>24</v>
      </c>
      <c r="R129" s="26">
        <f>(P129/2)+J129</f>
        <v>37</v>
      </c>
      <c r="S129" s="27"/>
      <c r="T129" s="27"/>
      <c r="U129" s="27"/>
      <c r="V129" s="27"/>
      <c r="W129" s="28">
        <f t="shared" si="1"/>
        <v>0</v>
      </c>
      <c r="X129" s="28">
        <f>W129+H129+I129+O129</f>
        <v>50</v>
      </c>
      <c r="Y129" s="24"/>
      <c r="Z129" s="25">
        <v>7</v>
      </c>
      <c r="AA129" s="29">
        <f>SUM(F129:O129)+P129</f>
        <v>178</v>
      </c>
      <c r="AB129" s="30">
        <f>W129+Y129+Z129+AA129</f>
        <v>185</v>
      </c>
    </row>
    <row r="130" spans="1:28" ht="15" customHeight="1">
      <c r="A130" s="69">
        <v>117</v>
      </c>
      <c r="B130" s="31" t="s">
        <v>30</v>
      </c>
      <c r="C130" s="11">
        <v>1403</v>
      </c>
      <c r="D130" s="12" t="s">
        <v>28</v>
      </c>
      <c r="E130" s="70">
        <v>184</v>
      </c>
      <c r="F130" s="32">
        <v>4</v>
      </c>
      <c r="G130" s="16">
        <v>32</v>
      </c>
      <c r="H130" s="16">
        <v>38</v>
      </c>
      <c r="I130" s="16">
        <v>0</v>
      </c>
      <c r="J130" s="16">
        <v>9</v>
      </c>
      <c r="K130" s="16">
        <v>35</v>
      </c>
      <c r="L130" s="16">
        <v>0</v>
      </c>
      <c r="M130" s="16">
        <v>3</v>
      </c>
      <c r="N130" s="16"/>
      <c r="O130" s="33">
        <v>0</v>
      </c>
      <c r="P130" s="32"/>
      <c r="Q130" s="16">
        <f>(P130/2)+G130</f>
        <v>32</v>
      </c>
      <c r="R130" s="33">
        <f>(P130/2)+J130</f>
        <v>9</v>
      </c>
      <c r="S130" s="35"/>
      <c r="T130" s="35"/>
      <c r="U130" s="35"/>
      <c r="V130" s="35"/>
      <c r="W130" s="36">
        <f t="shared" si="1"/>
        <v>0</v>
      </c>
      <c r="X130" s="36">
        <f>W130+H130+I130+O130</f>
        <v>38</v>
      </c>
      <c r="Y130" s="32"/>
      <c r="Z130" s="16">
        <v>2</v>
      </c>
      <c r="AA130" s="34">
        <f>SUM(F130:O130)+P130</f>
        <v>121</v>
      </c>
      <c r="AB130" s="37">
        <f>W130+Y130+Z130+AA130</f>
        <v>123</v>
      </c>
    </row>
    <row r="131" spans="1:28" ht="15" customHeight="1">
      <c r="A131" s="67">
        <v>118</v>
      </c>
      <c r="B131" s="21" t="s">
        <v>30</v>
      </c>
      <c r="C131" s="22">
        <v>1404</v>
      </c>
      <c r="D131" s="23" t="s">
        <v>22</v>
      </c>
      <c r="E131" s="68">
        <v>494</v>
      </c>
      <c r="F131" s="24">
        <v>24</v>
      </c>
      <c r="G131" s="25">
        <v>38</v>
      </c>
      <c r="H131" s="25">
        <v>37</v>
      </c>
      <c r="I131" s="25">
        <v>4</v>
      </c>
      <c r="J131" s="25">
        <v>81</v>
      </c>
      <c r="K131" s="25">
        <v>76</v>
      </c>
      <c r="L131" s="25">
        <v>0</v>
      </c>
      <c r="M131" s="25">
        <v>2</v>
      </c>
      <c r="N131" s="25"/>
      <c r="O131" s="26">
        <v>0</v>
      </c>
      <c r="P131" s="24">
        <v>1</v>
      </c>
      <c r="Q131" s="25">
        <f>(P131/2)+G131</f>
        <v>38.5</v>
      </c>
      <c r="R131" s="26">
        <f>(P131/2)+J131</f>
        <v>81.5</v>
      </c>
      <c r="S131" s="27"/>
      <c r="T131" s="27"/>
      <c r="U131" s="27"/>
      <c r="V131" s="27"/>
      <c r="W131" s="28">
        <f t="shared" si="1"/>
        <v>0</v>
      </c>
      <c r="X131" s="28">
        <f>W131+H131+I131+O131</f>
        <v>41</v>
      </c>
      <c r="Y131" s="24"/>
      <c r="Z131" s="25">
        <v>9</v>
      </c>
      <c r="AA131" s="29">
        <f>SUM(F131:O131)+P131</f>
        <v>263</v>
      </c>
      <c r="AB131" s="30">
        <f>W131+Y131+Z131+AA131</f>
        <v>272</v>
      </c>
    </row>
    <row r="132" spans="1:28" ht="15" customHeight="1">
      <c r="A132" s="69">
        <v>119</v>
      </c>
      <c r="B132" s="31" t="s">
        <v>30</v>
      </c>
      <c r="C132" s="11">
        <v>1404</v>
      </c>
      <c r="D132" s="12" t="s">
        <v>23</v>
      </c>
      <c r="E132" s="70">
        <v>493</v>
      </c>
      <c r="F132" s="32">
        <v>20</v>
      </c>
      <c r="G132" s="16">
        <v>48</v>
      </c>
      <c r="H132" s="16">
        <v>43</v>
      </c>
      <c r="I132" s="16">
        <v>2</v>
      </c>
      <c r="J132" s="16">
        <v>50</v>
      </c>
      <c r="K132" s="16">
        <v>92</v>
      </c>
      <c r="L132" s="16">
        <v>3</v>
      </c>
      <c r="M132" s="16">
        <v>2</v>
      </c>
      <c r="N132" s="16"/>
      <c r="O132" s="33">
        <v>0</v>
      </c>
      <c r="P132" s="32"/>
      <c r="Q132" s="16">
        <f>(P132/2)+G132</f>
        <v>48</v>
      </c>
      <c r="R132" s="33">
        <f>(P132/2)+J132</f>
        <v>50</v>
      </c>
      <c r="S132" s="35">
        <v>1</v>
      </c>
      <c r="T132" s="35"/>
      <c r="U132" s="35"/>
      <c r="V132" s="35"/>
      <c r="W132" s="36">
        <f t="shared" si="1"/>
        <v>1</v>
      </c>
      <c r="X132" s="36">
        <f>W132+H132+I132+O132</f>
        <v>46</v>
      </c>
      <c r="Y132" s="32"/>
      <c r="Z132" s="16">
        <v>12</v>
      </c>
      <c r="AA132" s="34">
        <f>SUM(F132:O132)+P132</f>
        <v>260</v>
      </c>
      <c r="AB132" s="37">
        <f>W132+Y132+Z132+AA132</f>
        <v>273</v>
      </c>
    </row>
    <row r="133" spans="1:28" ht="15" customHeight="1">
      <c r="A133" s="67">
        <v>120</v>
      </c>
      <c r="B133" s="21" t="s">
        <v>30</v>
      </c>
      <c r="C133" s="22">
        <v>1405</v>
      </c>
      <c r="D133" s="23" t="s">
        <v>22</v>
      </c>
      <c r="E133" s="68">
        <v>444</v>
      </c>
      <c r="F133" s="24">
        <v>21</v>
      </c>
      <c r="G133" s="25">
        <v>37</v>
      </c>
      <c r="H133" s="25">
        <v>89</v>
      </c>
      <c r="I133" s="25">
        <v>3</v>
      </c>
      <c r="J133" s="25">
        <v>26</v>
      </c>
      <c r="K133" s="25">
        <v>90</v>
      </c>
      <c r="L133" s="25">
        <v>5</v>
      </c>
      <c r="M133" s="25">
        <v>3</v>
      </c>
      <c r="N133" s="25"/>
      <c r="O133" s="26">
        <v>0</v>
      </c>
      <c r="P133" s="24"/>
      <c r="Q133" s="25">
        <f>(P133/2)+G133</f>
        <v>37</v>
      </c>
      <c r="R133" s="26">
        <f>(P133/2)+J133</f>
        <v>26</v>
      </c>
      <c r="S133" s="27"/>
      <c r="T133" s="27"/>
      <c r="U133" s="27"/>
      <c r="V133" s="27"/>
      <c r="W133" s="28">
        <f t="shared" si="1"/>
        <v>0</v>
      </c>
      <c r="X133" s="28">
        <f>W133+H133+I133+O133</f>
        <v>92</v>
      </c>
      <c r="Y133" s="24"/>
      <c r="Z133" s="25">
        <v>9</v>
      </c>
      <c r="AA133" s="29">
        <f>SUM(F133:O133)+P133</f>
        <v>274</v>
      </c>
      <c r="AB133" s="30">
        <f>W133+Y133+Z133+AA133</f>
        <v>283</v>
      </c>
    </row>
    <row r="134" spans="1:28" ht="15" customHeight="1">
      <c r="A134" s="69">
        <v>121</v>
      </c>
      <c r="B134" s="31" t="s">
        <v>30</v>
      </c>
      <c r="C134" s="11">
        <v>1405</v>
      </c>
      <c r="D134" s="12" t="s">
        <v>23</v>
      </c>
      <c r="E134" s="70">
        <v>444</v>
      </c>
      <c r="F134" s="32">
        <v>20</v>
      </c>
      <c r="G134" s="16">
        <v>34</v>
      </c>
      <c r="H134" s="16">
        <v>80</v>
      </c>
      <c r="I134" s="16">
        <v>0</v>
      </c>
      <c r="J134" s="16">
        <v>37</v>
      </c>
      <c r="K134" s="16">
        <v>117</v>
      </c>
      <c r="L134" s="16">
        <v>6</v>
      </c>
      <c r="M134" s="16">
        <v>2</v>
      </c>
      <c r="N134" s="16"/>
      <c r="O134" s="33">
        <v>0</v>
      </c>
      <c r="P134" s="32">
        <v>1</v>
      </c>
      <c r="Q134" s="16">
        <f>(P134/2)+G134</f>
        <v>34.5</v>
      </c>
      <c r="R134" s="33">
        <f>(P134/2)+J134</f>
        <v>37.5</v>
      </c>
      <c r="S134" s="35">
        <v>1</v>
      </c>
      <c r="T134" s="35"/>
      <c r="U134" s="35"/>
      <c r="V134" s="35"/>
      <c r="W134" s="36">
        <f t="shared" si="1"/>
        <v>1</v>
      </c>
      <c r="X134" s="36">
        <f>W134+H134+I134+O134</f>
        <v>81</v>
      </c>
      <c r="Y134" s="32"/>
      <c r="Z134" s="16">
        <v>9</v>
      </c>
      <c r="AA134" s="34">
        <f>SUM(F134:O134)+P134</f>
        <v>297</v>
      </c>
      <c r="AB134" s="37">
        <f>W134+Y134+Z134+AA134</f>
        <v>307</v>
      </c>
    </row>
    <row r="135" spans="1:28" ht="15" customHeight="1">
      <c r="A135" s="67">
        <v>122</v>
      </c>
      <c r="B135" s="21" t="s">
        <v>30</v>
      </c>
      <c r="C135" s="22">
        <v>1406</v>
      </c>
      <c r="D135" s="23" t="s">
        <v>22</v>
      </c>
      <c r="E135" s="68">
        <v>231</v>
      </c>
      <c r="F135" s="24">
        <v>3</v>
      </c>
      <c r="G135" s="25">
        <v>30</v>
      </c>
      <c r="H135" s="25">
        <v>79</v>
      </c>
      <c r="I135" s="25">
        <v>1</v>
      </c>
      <c r="J135" s="25">
        <v>34</v>
      </c>
      <c r="K135" s="25">
        <v>7</v>
      </c>
      <c r="L135" s="25">
        <v>1</v>
      </c>
      <c r="M135" s="25">
        <v>0</v>
      </c>
      <c r="N135" s="25"/>
      <c r="O135" s="26">
        <v>0</v>
      </c>
      <c r="P135" s="24"/>
      <c r="Q135" s="25">
        <f>(P135/2)+G135</f>
        <v>30</v>
      </c>
      <c r="R135" s="26">
        <f>(P135/2)+J135</f>
        <v>34</v>
      </c>
      <c r="S135" s="27"/>
      <c r="T135" s="27"/>
      <c r="U135" s="27"/>
      <c r="V135" s="27"/>
      <c r="W135" s="28">
        <f t="shared" si="1"/>
        <v>0</v>
      </c>
      <c r="X135" s="28">
        <f>W135+H135+I135+O135</f>
        <v>80</v>
      </c>
      <c r="Y135" s="24"/>
      <c r="Z135" s="25">
        <v>3</v>
      </c>
      <c r="AA135" s="29">
        <f>SUM(F135:O135)+P135</f>
        <v>155</v>
      </c>
      <c r="AB135" s="30">
        <f>W135+Y135+Z135+AA135</f>
        <v>158</v>
      </c>
    </row>
    <row r="136" spans="1:28" ht="15" customHeight="1">
      <c r="A136" s="69">
        <v>123</v>
      </c>
      <c r="B136" s="31" t="s">
        <v>30</v>
      </c>
      <c r="C136" s="11">
        <v>1406</v>
      </c>
      <c r="D136" s="12" t="s">
        <v>28</v>
      </c>
      <c r="E136" s="70">
        <v>342</v>
      </c>
      <c r="F136" s="32">
        <v>62</v>
      </c>
      <c r="G136" s="16">
        <v>22</v>
      </c>
      <c r="H136" s="16">
        <v>68</v>
      </c>
      <c r="I136" s="16">
        <v>3</v>
      </c>
      <c r="J136" s="16">
        <v>18</v>
      </c>
      <c r="K136" s="16">
        <v>12</v>
      </c>
      <c r="L136" s="16">
        <v>1</v>
      </c>
      <c r="M136" s="16">
        <v>0</v>
      </c>
      <c r="N136" s="16"/>
      <c r="O136" s="33">
        <v>0</v>
      </c>
      <c r="P136" s="32"/>
      <c r="Q136" s="16">
        <f>(P136/2)+G136</f>
        <v>22</v>
      </c>
      <c r="R136" s="33">
        <f>(P136/2)+J136</f>
        <v>18</v>
      </c>
      <c r="S136" s="35"/>
      <c r="T136" s="35"/>
      <c r="U136" s="35"/>
      <c r="V136" s="35"/>
      <c r="W136" s="36">
        <f t="shared" si="1"/>
        <v>0</v>
      </c>
      <c r="X136" s="36">
        <f>W136+H136+I136+O136</f>
        <v>71</v>
      </c>
      <c r="Y136" s="32"/>
      <c r="Z136" s="16">
        <v>10</v>
      </c>
      <c r="AA136" s="34">
        <f>SUM(F136:O136)+P136</f>
        <v>186</v>
      </c>
      <c r="AB136" s="37">
        <f>W136+Y136+Z136+AA136</f>
        <v>196</v>
      </c>
    </row>
    <row r="137" spans="1:28" ht="15" customHeight="1">
      <c r="A137" s="67">
        <v>124</v>
      </c>
      <c r="B137" s="21" t="s">
        <v>31</v>
      </c>
      <c r="C137" s="22">
        <v>1675</v>
      </c>
      <c r="D137" s="23" t="s">
        <v>22</v>
      </c>
      <c r="E137" s="68">
        <v>449</v>
      </c>
      <c r="F137" s="24">
        <v>20</v>
      </c>
      <c r="G137" s="25">
        <v>160</v>
      </c>
      <c r="H137" s="25">
        <v>104</v>
      </c>
      <c r="I137" s="25">
        <v>0</v>
      </c>
      <c r="J137" s="25">
        <v>0</v>
      </c>
      <c r="K137" s="25">
        <v>2</v>
      </c>
      <c r="L137" s="25">
        <v>4</v>
      </c>
      <c r="M137" s="25">
        <v>2</v>
      </c>
      <c r="N137" s="25"/>
      <c r="O137" s="26">
        <v>0</v>
      </c>
      <c r="P137" s="24"/>
      <c r="Q137" s="25">
        <f>(P137/2)+G137</f>
        <v>160</v>
      </c>
      <c r="R137" s="26">
        <f>(P137/2)+J137</f>
        <v>0</v>
      </c>
      <c r="S137" s="27"/>
      <c r="T137" s="27"/>
      <c r="U137" s="27"/>
      <c r="V137" s="27"/>
      <c r="W137" s="28">
        <f t="shared" si="1"/>
        <v>0</v>
      </c>
      <c r="X137" s="28">
        <f>W137+H137+I137+O137</f>
        <v>104</v>
      </c>
      <c r="Y137" s="24"/>
      <c r="Z137" s="25">
        <v>2</v>
      </c>
      <c r="AA137" s="29">
        <f>SUM(F137:O137)+P137</f>
        <v>292</v>
      </c>
      <c r="AB137" s="30">
        <f>W137+Y137+Z137+AA137</f>
        <v>294</v>
      </c>
    </row>
    <row r="138" spans="1:28" ht="15" customHeight="1">
      <c r="A138" s="69">
        <v>125</v>
      </c>
      <c r="B138" s="31" t="s">
        <v>31</v>
      </c>
      <c r="C138" s="11">
        <v>1675</v>
      </c>
      <c r="D138" s="12" t="s">
        <v>23</v>
      </c>
      <c r="E138" s="70">
        <v>448</v>
      </c>
      <c r="F138" s="32">
        <v>29</v>
      </c>
      <c r="G138" s="16">
        <v>151</v>
      </c>
      <c r="H138" s="16">
        <v>84</v>
      </c>
      <c r="I138" s="16">
        <v>0</v>
      </c>
      <c r="J138" s="16">
        <v>1</v>
      </c>
      <c r="K138" s="16">
        <v>1</v>
      </c>
      <c r="L138" s="16">
        <v>0</v>
      </c>
      <c r="M138" s="16">
        <v>1</v>
      </c>
      <c r="N138" s="16"/>
      <c r="O138" s="33">
        <v>0</v>
      </c>
      <c r="P138" s="32">
        <v>3</v>
      </c>
      <c r="Q138" s="16">
        <f>(P138/2)+G138</f>
        <v>152.5</v>
      </c>
      <c r="R138" s="33">
        <f>(P138/2)+J138</f>
        <v>2.5</v>
      </c>
      <c r="S138" s="35">
        <v>3</v>
      </c>
      <c r="T138" s="35"/>
      <c r="U138" s="35"/>
      <c r="V138" s="35"/>
      <c r="W138" s="36">
        <f t="shared" si="1"/>
        <v>3</v>
      </c>
      <c r="X138" s="36">
        <f>W138+H138+I138+O138</f>
        <v>87</v>
      </c>
      <c r="Y138" s="32">
        <v>1</v>
      </c>
      <c r="Z138" s="16">
        <v>5</v>
      </c>
      <c r="AA138" s="34">
        <f>SUM(F138:O138)+P138</f>
        <v>270</v>
      </c>
      <c r="AB138" s="37">
        <f>W138+Y138+Z138+AA138</f>
        <v>279</v>
      </c>
    </row>
    <row r="139" spans="1:28" ht="15" customHeight="1">
      <c r="A139" s="67">
        <v>126</v>
      </c>
      <c r="B139" s="21" t="s">
        <v>31</v>
      </c>
      <c r="C139" s="22">
        <v>1676</v>
      </c>
      <c r="D139" s="23" t="s">
        <v>22</v>
      </c>
      <c r="E139" s="68">
        <v>763</v>
      </c>
      <c r="F139" s="24">
        <v>37</v>
      </c>
      <c r="G139" s="25">
        <v>254</v>
      </c>
      <c r="H139" s="25">
        <v>130</v>
      </c>
      <c r="I139" s="25">
        <v>1</v>
      </c>
      <c r="J139" s="25">
        <v>8</v>
      </c>
      <c r="K139" s="25">
        <v>1</v>
      </c>
      <c r="L139" s="25">
        <v>4</v>
      </c>
      <c r="M139" s="25">
        <v>6</v>
      </c>
      <c r="N139" s="25"/>
      <c r="O139" s="26">
        <v>2</v>
      </c>
      <c r="P139" s="24">
        <v>5</v>
      </c>
      <c r="Q139" s="25">
        <f>(P139/2)+G139</f>
        <v>256.5</v>
      </c>
      <c r="R139" s="26">
        <f>(P139/2)+J139</f>
        <v>10.5</v>
      </c>
      <c r="S139" s="27">
        <v>5</v>
      </c>
      <c r="T139" s="27"/>
      <c r="U139" s="27"/>
      <c r="V139" s="27"/>
      <c r="W139" s="28">
        <f t="shared" si="1"/>
        <v>5</v>
      </c>
      <c r="X139" s="28">
        <f>W139+H139+I139+O139</f>
        <v>138</v>
      </c>
      <c r="Y139" s="24"/>
      <c r="Z139" s="25">
        <v>9</v>
      </c>
      <c r="AA139" s="29">
        <f>SUM(F139:O139)+P139</f>
        <v>448</v>
      </c>
      <c r="AB139" s="30">
        <f>W139+Y139+Z139+AA139</f>
        <v>462</v>
      </c>
    </row>
    <row r="140" spans="1:28" ht="15" customHeight="1">
      <c r="A140" s="69">
        <v>127</v>
      </c>
      <c r="B140" s="31" t="s">
        <v>31</v>
      </c>
      <c r="C140" s="11">
        <v>1677</v>
      </c>
      <c r="D140" s="12" t="s">
        <v>22</v>
      </c>
      <c r="E140" s="70">
        <v>638</v>
      </c>
      <c r="F140" s="32">
        <v>59</v>
      </c>
      <c r="G140" s="16">
        <v>169</v>
      </c>
      <c r="H140" s="16">
        <v>153</v>
      </c>
      <c r="I140" s="16">
        <v>1</v>
      </c>
      <c r="J140" s="16">
        <v>4</v>
      </c>
      <c r="K140" s="16">
        <v>6</v>
      </c>
      <c r="L140" s="16">
        <v>4</v>
      </c>
      <c r="M140" s="16">
        <v>2</v>
      </c>
      <c r="N140" s="16"/>
      <c r="O140" s="33">
        <v>0</v>
      </c>
      <c r="P140" s="32">
        <v>1</v>
      </c>
      <c r="Q140" s="16">
        <f>(P140/2)+G140</f>
        <v>169.5</v>
      </c>
      <c r="R140" s="33">
        <f>(P140/2)+J140</f>
        <v>4.5</v>
      </c>
      <c r="S140" s="35">
        <v>1</v>
      </c>
      <c r="T140" s="35"/>
      <c r="U140" s="35"/>
      <c r="V140" s="35"/>
      <c r="W140" s="36">
        <f t="shared" si="1"/>
        <v>1</v>
      </c>
      <c r="X140" s="36">
        <f>W140+H140+I140+O140</f>
        <v>155</v>
      </c>
      <c r="Y140" s="32">
        <v>1</v>
      </c>
      <c r="Z140" s="16">
        <v>11</v>
      </c>
      <c r="AA140" s="34">
        <f>SUM(F140:O140)+P140</f>
        <v>399</v>
      </c>
      <c r="AB140" s="37">
        <f>W140+Y140+Z140+AA140</f>
        <v>412</v>
      </c>
    </row>
    <row r="141" spans="1:28" ht="15" customHeight="1">
      <c r="A141" s="67">
        <v>128</v>
      </c>
      <c r="B141" s="21" t="s">
        <v>31</v>
      </c>
      <c r="C141" s="22">
        <v>1678</v>
      </c>
      <c r="D141" s="23" t="s">
        <v>22</v>
      </c>
      <c r="E141" s="68">
        <v>746</v>
      </c>
      <c r="F141" s="24">
        <v>26</v>
      </c>
      <c r="G141" s="25">
        <v>199</v>
      </c>
      <c r="H141" s="25">
        <v>258</v>
      </c>
      <c r="I141" s="25">
        <v>1</v>
      </c>
      <c r="J141" s="25">
        <v>5</v>
      </c>
      <c r="K141" s="25">
        <v>2</v>
      </c>
      <c r="L141" s="25">
        <v>2</v>
      </c>
      <c r="M141" s="25">
        <v>1</v>
      </c>
      <c r="N141" s="25"/>
      <c r="O141" s="26">
        <v>0</v>
      </c>
      <c r="P141" s="24"/>
      <c r="Q141" s="25">
        <f>(P141/2)+G141</f>
        <v>199</v>
      </c>
      <c r="R141" s="26">
        <f>(P141/2)+J141</f>
        <v>5</v>
      </c>
      <c r="S141" s="27"/>
      <c r="T141" s="27"/>
      <c r="U141" s="27"/>
      <c r="V141" s="27"/>
      <c r="W141" s="28">
        <f t="shared" si="1"/>
        <v>0</v>
      </c>
      <c r="X141" s="28">
        <f>W141+H141+I141+O141</f>
        <v>259</v>
      </c>
      <c r="Y141" s="24"/>
      <c r="Z141" s="25">
        <v>10</v>
      </c>
      <c r="AA141" s="29">
        <f>SUM(F141:O141)+P141</f>
        <v>494</v>
      </c>
      <c r="AB141" s="30">
        <f>W141+Y141+Z141+AA141</f>
        <v>504</v>
      </c>
    </row>
    <row r="142" spans="1:28" ht="15" customHeight="1">
      <c r="A142" s="69">
        <v>129</v>
      </c>
      <c r="B142" s="31" t="s">
        <v>31</v>
      </c>
      <c r="C142" s="11">
        <v>1679</v>
      </c>
      <c r="D142" s="12" t="s">
        <v>22</v>
      </c>
      <c r="E142" s="70">
        <v>479</v>
      </c>
      <c r="F142" s="32">
        <v>24</v>
      </c>
      <c r="G142" s="16">
        <v>88</v>
      </c>
      <c r="H142" s="16">
        <v>201</v>
      </c>
      <c r="I142" s="16">
        <v>1</v>
      </c>
      <c r="J142" s="16">
        <v>5</v>
      </c>
      <c r="K142" s="16">
        <v>1</v>
      </c>
      <c r="L142" s="16">
        <v>2</v>
      </c>
      <c r="M142" s="16">
        <v>3</v>
      </c>
      <c r="N142" s="16"/>
      <c r="O142" s="33">
        <v>0</v>
      </c>
      <c r="P142" s="32">
        <v>1</v>
      </c>
      <c r="Q142" s="16">
        <f>(P142/2)+G142</f>
        <v>88.5</v>
      </c>
      <c r="R142" s="33">
        <f>(P142/2)+J142</f>
        <v>5.5</v>
      </c>
      <c r="S142" s="35">
        <v>5</v>
      </c>
      <c r="T142" s="35"/>
      <c r="U142" s="35"/>
      <c r="V142" s="35"/>
      <c r="W142" s="36">
        <f t="shared" ref="W142:W205" si="2">SUM(S142:V142)</f>
        <v>5</v>
      </c>
      <c r="X142" s="36">
        <f>W142+H142+I142+O142</f>
        <v>207</v>
      </c>
      <c r="Y142" s="32"/>
      <c r="Z142" s="16">
        <v>5</v>
      </c>
      <c r="AA142" s="34">
        <f>SUM(F142:O142)+P142</f>
        <v>326</v>
      </c>
      <c r="AB142" s="37">
        <f>W142+Y142+Z142+AA142</f>
        <v>336</v>
      </c>
    </row>
    <row r="143" spans="1:28" ht="15" customHeight="1">
      <c r="A143" s="67">
        <v>130</v>
      </c>
      <c r="B143" s="21" t="s">
        <v>31</v>
      </c>
      <c r="C143" s="22">
        <v>1679</v>
      </c>
      <c r="D143" s="23" t="s">
        <v>23</v>
      </c>
      <c r="E143" s="68">
        <v>479</v>
      </c>
      <c r="F143" s="24">
        <v>18</v>
      </c>
      <c r="G143" s="25">
        <v>98</v>
      </c>
      <c r="H143" s="25">
        <v>201</v>
      </c>
      <c r="I143" s="25">
        <v>6</v>
      </c>
      <c r="J143" s="25">
        <v>1</v>
      </c>
      <c r="K143" s="25">
        <v>4</v>
      </c>
      <c r="L143" s="25">
        <v>0</v>
      </c>
      <c r="M143" s="25">
        <v>3</v>
      </c>
      <c r="N143" s="25"/>
      <c r="O143" s="26">
        <v>0</v>
      </c>
      <c r="P143" s="24"/>
      <c r="Q143" s="25">
        <f>(P143/2)+G143</f>
        <v>98</v>
      </c>
      <c r="R143" s="26">
        <f>(P143/2)+J143</f>
        <v>1</v>
      </c>
      <c r="S143" s="27">
        <v>1</v>
      </c>
      <c r="T143" s="27"/>
      <c r="U143" s="27"/>
      <c r="V143" s="27">
        <v>1</v>
      </c>
      <c r="W143" s="28">
        <f t="shared" si="2"/>
        <v>2</v>
      </c>
      <c r="X143" s="28">
        <f>W143+H143+I143+O143</f>
        <v>209</v>
      </c>
      <c r="Y143" s="24"/>
      <c r="Z143" s="25">
        <v>6</v>
      </c>
      <c r="AA143" s="29">
        <f>SUM(F143:O143)+P143</f>
        <v>331</v>
      </c>
      <c r="AB143" s="30">
        <f>W143+Y143+Z143+AA143</f>
        <v>339</v>
      </c>
    </row>
    <row r="144" spans="1:28" ht="15" customHeight="1">
      <c r="A144" s="69">
        <v>131</v>
      </c>
      <c r="B144" s="31" t="s">
        <v>31</v>
      </c>
      <c r="C144" s="11">
        <v>1679</v>
      </c>
      <c r="D144" s="12" t="s">
        <v>28</v>
      </c>
      <c r="E144" s="70">
        <v>156</v>
      </c>
      <c r="F144" s="32">
        <v>4</v>
      </c>
      <c r="G144" s="16">
        <v>16</v>
      </c>
      <c r="H144" s="16">
        <v>80</v>
      </c>
      <c r="I144" s="16">
        <v>0</v>
      </c>
      <c r="J144" s="16">
        <v>1</v>
      </c>
      <c r="K144" s="16">
        <v>0</v>
      </c>
      <c r="L144" s="16">
        <v>2</v>
      </c>
      <c r="M144" s="16">
        <v>0</v>
      </c>
      <c r="N144" s="16"/>
      <c r="O144" s="33">
        <v>0</v>
      </c>
      <c r="P144" s="32"/>
      <c r="Q144" s="16">
        <f>(P144/2)+G144</f>
        <v>16</v>
      </c>
      <c r="R144" s="33">
        <f>(P144/2)+J144</f>
        <v>1</v>
      </c>
      <c r="S144" s="35"/>
      <c r="T144" s="35"/>
      <c r="U144" s="35"/>
      <c r="V144" s="35"/>
      <c r="W144" s="36">
        <f t="shared" si="2"/>
        <v>0</v>
      </c>
      <c r="X144" s="36">
        <f>W144+H144+I144+O144</f>
        <v>80</v>
      </c>
      <c r="Y144" s="32"/>
      <c r="Z144" s="16"/>
      <c r="AA144" s="34">
        <f>SUM(F144:O144)+P144</f>
        <v>103</v>
      </c>
      <c r="AB144" s="37">
        <f>W144+Y144+Z144+AA144</f>
        <v>103</v>
      </c>
    </row>
    <row r="145" spans="1:28" ht="15" customHeight="1">
      <c r="A145" s="67">
        <v>132</v>
      </c>
      <c r="B145" s="21" t="s">
        <v>31</v>
      </c>
      <c r="C145" s="22">
        <v>1679</v>
      </c>
      <c r="D145" s="23" t="s">
        <v>32</v>
      </c>
      <c r="E145" s="68">
        <v>155</v>
      </c>
      <c r="F145" s="24">
        <v>5</v>
      </c>
      <c r="G145" s="25">
        <v>16</v>
      </c>
      <c r="H145" s="25">
        <v>68</v>
      </c>
      <c r="I145" s="25">
        <v>0</v>
      </c>
      <c r="J145" s="25">
        <v>0</v>
      </c>
      <c r="K145" s="25">
        <v>0</v>
      </c>
      <c r="L145" s="25">
        <v>4</v>
      </c>
      <c r="M145" s="25">
        <v>0</v>
      </c>
      <c r="N145" s="25"/>
      <c r="O145" s="26">
        <v>1</v>
      </c>
      <c r="P145" s="24"/>
      <c r="Q145" s="25">
        <f>(P145/2)+G145</f>
        <v>16</v>
      </c>
      <c r="R145" s="26">
        <f>(P145/2)+J145</f>
        <v>0</v>
      </c>
      <c r="S145" s="27"/>
      <c r="T145" s="27"/>
      <c r="U145" s="27"/>
      <c r="V145" s="27"/>
      <c r="W145" s="28">
        <f t="shared" si="2"/>
        <v>0</v>
      </c>
      <c r="X145" s="28">
        <f>W145+H145+I145+O145</f>
        <v>69</v>
      </c>
      <c r="Y145" s="24"/>
      <c r="Z145" s="25">
        <v>2</v>
      </c>
      <c r="AA145" s="29">
        <f>SUM(F145:O145)+P145</f>
        <v>94</v>
      </c>
      <c r="AB145" s="30">
        <f>W145+Y145+Z145+AA145</f>
        <v>96</v>
      </c>
    </row>
    <row r="146" spans="1:28" ht="15" customHeight="1">
      <c r="A146" s="69">
        <v>133</v>
      </c>
      <c r="B146" s="31" t="s">
        <v>31</v>
      </c>
      <c r="C146" s="11">
        <v>1680</v>
      </c>
      <c r="D146" s="12" t="s">
        <v>22</v>
      </c>
      <c r="E146" s="70">
        <v>663</v>
      </c>
      <c r="F146" s="32">
        <v>45</v>
      </c>
      <c r="G146" s="16">
        <v>150</v>
      </c>
      <c r="H146" s="16">
        <v>251</v>
      </c>
      <c r="I146" s="16">
        <v>1</v>
      </c>
      <c r="J146" s="16">
        <v>6</v>
      </c>
      <c r="K146" s="16">
        <v>0</v>
      </c>
      <c r="L146" s="16">
        <v>5</v>
      </c>
      <c r="M146" s="16">
        <v>1</v>
      </c>
      <c r="N146" s="16"/>
      <c r="O146" s="33">
        <v>0</v>
      </c>
      <c r="P146" s="32">
        <v>1</v>
      </c>
      <c r="Q146" s="16">
        <f>(P146/2)+G146</f>
        <v>150.5</v>
      </c>
      <c r="R146" s="33">
        <f>(P146/2)+J146</f>
        <v>6.5</v>
      </c>
      <c r="S146" s="35">
        <v>1</v>
      </c>
      <c r="T146" s="35"/>
      <c r="U146" s="35"/>
      <c r="V146" s="35"/>
      <c r="W146" s="36">
        <f t="shared" si="2"/>
        <v>1</v>
      </c>
      <c r="X146" s="36">
        <f>W146+H146+I146+O146</f>
        <v>253</v>
      </c>
      <c r="Y146" s="32"/>
      <c r="Z146" s="16">
        <v>11</v>
      </c>
      <c r="AA146" s="34">
        <f>SUM(F146:O146)+P146</f>
        <v>460</v>
      </c>
      <c r="AB146" s="37">
        <f>W146+Y146+Z146+AA146</f>
        <v>472</v>
      </c>
    </row>
    <row r="147" spans="1:28" ht="15" customHeight="1">
      <c r="A147" s="67">
        <v>134</v>
      </c>
      <c r="B147" s="21" t="s">
        <v>31</v>
      </c>
      <c r="C147" s="22">
        <v>1680</v>
      </c>
      <c r="D147" s="23" t="s">
        <v>23</v>
      </c>
      <c r="E147" s="68">
        <v>662</v>
      </c>
      <c r="F147" s="32">
        <v>33</v>
      </c>
      <c r="G147" s="16">
        <v>156</v>
      </c>
      <c r="H147" s="16">
        <v>230</v>
      </c>
      <c r="I147" s="16">
        <v>0</v>
      </c>
      <c r="J147" s="16">
        <v>7</v>
      </c>
      <c r="K147" s="16">
        <v>6</v>
      </c>
      <c r="L147" s="16">
        <v>5</v>
      </c>
      <c r="M147" s="16">
        <v>1</v>
      </c>
      <c r="N147" s="16"/>
      <c r="O147" s="33">
        <v>0</v>
      </c>
      <c r="P147" s="24"/>
      <c r="Q147" s="25">
        <f>(P147/2)+G147</f>
        <v>156</v>
      </c>
      <c r="R147" s="26">
        <f>(P147/2)+J147</f>
        <v>7</v>
      </c>
      <c r="S147" s="27">
        <v>2</v>
      </c>
      <c r="T147" s="27"/>
      <c r="U147" s="27"/>
      <c r="V147" s="27"/>
      <c r="W147" s="28">
        <f t="shared" si="2"/>
        <v>2</v>
      </c>
      <c r="X147" s="28">
        <f>W147+H147+I147+O147</f>
        <v>232</v>
      </c>
      <c r="Y147" s="24"/>
      <c r="Z147" s="25">
        <v>5</v>
      </c>
      <c r="AA147" s="29">
        <f>SUM(F147:O147)+P147</f>
        <v>438</v>
      </c>
      <c r="AB147" s="30">
        <f>W147+Y147+Z147+AA147</f>
        <v>445</v>
      </c>
    </row>
    <row r="148" spans="1:28" ht="15" customHeight="1">
      <c r="A148" s="69">
        <v>135</v>
      </c>
      <c r="B148" s="31" t="s">
        <v>31</v>
      </c>
      <c r="C148" s="11">
        <v>1681</v>
      </c>
      <c r="D148" s="12" t="s">
        <v>22</v>
      </c>
      <c r="E148" s="70">
        <v>442</v>
      </c>
      <c r="F148" s="32">
        <v>4</v>
      </c>
      <c r="G148" s="16">
        <v>46</v>
      </c>
      <c r="H148" s="16">
        <v>161</v>
      </c>
      <c r="I148" s="16">
        <v>1</v>
      </c>
      <c r="J148" s="16">
        <v>3</v>
      </c>
      <c r="K148" s="16">
        <v>0</v>
      </c>
      <c r="L148" s="16">
        <v>2</v>
      </c>
      <c r="M148" s="16">
        <v>0</v>
      </c>
      <c r="N148" s="16"/>
      <c r="O148" s="33">
        <v>0</v>
      </c>
      <c r="P148" s="32"/>
      <c r="Q148" s="16">
        <f>(P148/2)+G148</f>
        <v>46</v>
      </c>
      <c r="R148" s="33">
        <f>(P148/2)+J148</f>
        <v>3</v>
      </c>
      <c r="S148" s="35"/>
      <c r="T148" s="35"/>
      <c r="U148" s="35"/>
      <c r="V148" s="35"/>
      <c r="W148" s="36">
        <f t="shared" si="2"/>
        <v>0</v>
      </c>
      <c r="X148" s="36">
        <f>W148+H148+I148+O148</f>
        <v>162</v>
      </c>
      <c r="Y148" s="32"/>
      <c r="Z148" s="16">
        <v>4</v>
      </c>
      <c r="AA148" s="34">
        <f>SUM(F148:O148)+P148</f>
        <v>217</v>
      </c>
      <c r="AB148" s="37">
        <f>W148+Y148+Z148+AA148</f>
        <v>221</v>
      </c>
    </row>
    <row r="149" spans="1:28" ht="15" customHeight="1">
      <c r="A149" s="67">
        <v>136</v>
      </c>
      <c r="B149" s="21" t="s">
        <v>31</v>
      </c>
      <c r="C149" s="22">
        <v>1681</v>
      </c>
      <c r="D149" s="23" t="s">
        <v>23</v>
      </c>
      <c r="E149" s="68">
        <v>441</v>
      </c>
      <c r="F149" s="24">
        <v>2</v>
      </c>
      <c r="G149" s="25">
        <v>56</v>
      </c>
      <c r="H149" s="25">
        <v>146</v>
      </c>
      <c r="I149" s="25">
        <v>3</v>
      </c>
      <c r="J149" s="25">
        <v>1</v>
      </c>
      <c r="K149" s="25">
        <v>0</v>
      </c>
      <c r="L149" s="25">
        <v>3</v>
      </c>
      <c r="M149" s="25">
        <v>2</v>
      </c>
      <c r="N149" s="25"/>
      <c r="O149" s="26">
        <v>2</v>
      </c>
      <c r="P149" s="24"/>
      <c r="Q149" s="25">
        <f>(P149/2)+G149</f>
        <v>56</v>
      </c>
      <c r="R149" s="26">
        <f>(P149/2)+J149</f>
        <v>1</v>
      </c>
      <c r="S149" s="27"/>
      <c r="T149" s="27"/>
      <c r="U149" s="27"/>
      <c r="V149" s="27"/>
      <c r="W149" s="28">
        <f t="shared" si="2"/>
        <v>0</v>
      </c>
      <c r="X149" s="28">
        <f>W149+H149+I149+O149</f>
        <v>151</v>
      </c>
      <c r="Y149" s="24"/>
      <c r="Z149" s="25">
        <v>1</v>
      </c>
      <c r="AA149" s="29">
        <f>SUM(F149:O149)+P149</f>
        <v>215</v>
      </c>
      <c r="AB149" s="30">
        <f>W149+Y149+Z149+AA149</f>
        <v>216</v>
      </c>
    </row>
    <row r="150" spans="1:28" ht="15" customHeight="1">
      <c r="A150" s="69">
        <v>137</v>
      </c>
      <c r="B150" s="31" t="s">
        <v>31</v>
      </c>
      <c r="C150" s="11">
        <v>1682</v>
      </c>
      <c r="D150" s="12" t="s">
        <v>22</v>
      </c>
      <c r="E150" s="70">
        <v>307</v>
      </c>
      <c r="F150" s="32">
        <v>19</v>
      </c>
      <c r="G150" s="16">
        <v>73</v>
      </c>
      <c r="H150" s="16">
        <v>81</v>
      </c>
      <c r="I150" s="16">
        <v>1</v>
      </c>
      <c r="J150" s="16">
        <v>2</v>
      </c>
      <c r="K150" s="16">
        <v>1</v>
      </c>
      <c r="L150" s="16">
        <v>10</v>
      </c>
      <c r="M150" s="16">
        <v>4</v>
      </c>
      <c r="N150" s="16"/>
      <c r="O150" s="33">
        <v>1</v>
      </c>
      <c r="P150" s="32"/>
      <c r="Q150" s="16">
        <f>(P150/2)+G150</f>
        <v>73</v>
      </c>
      <c r="R150" s="33">
        <f>(P150/2)+J150</f>
        <v>2</v>
      </c>
      <c r="S150" s="35"/>
      <c r="T150" s="35"/>
      <c r="U150" s="35"/>
      <c r="V150" s="35">
        <v>1</v>
      </c>
      <c r="W150" s="36">
        <f t="shared" si="2"/>
        <v>1</v>
      </c>
      <c r="X150" s="36">
        <f>W150+H150+I150+O150</f>
        <v>84</v>
      </c>
      <c r="Y150" s="32"/>
      <c r="Z150" s="16">
        <v>7</v>
      </c>
      <c r="AA150" s="34">
        <f>SUM(F150:O150)+P150</f>
        <v>192</v>
      </c>
      <c r="AB150" s="37">
        <f>W150+Y150+Z150+AA150</f>
        <v>200</v>
      </c>
    </row>
    <row r="151" spans="1:28" ht="15" customHeight="1">
      <c r="A151" s="67">
        <v>138</v>
      </c>
      <c r="B151" s="21" t="s">
        <v>31</v>
      </c>
      <c r="C151" s="22">
        <v>1682</v>
      </c>
      <c r="D151" s="23" t="s">
        <v>28</v>
      </c>
      <c r="E151" s="68">
        <v>419</v>
      </c>
      <c r="F151" s="24">
        <v>17</v>
      </c>
      <c r="G151" s="25">
        <v>98</v>
      </c>
      <c r="H151" s="25">
        <v>127</v>
      </c>
      <c r="I151" s="25">
        <v>1</v>
      </c>
      <c r="J151" s="25">
        <v>4</v>
      </c>
      <c r="K151" s="25">
        <v>1</v>
      </c>
      <c r="L151" s="25">
        <v>5</v>
      </c>
      <c r="M151" s="25">
        <v>1</v>
      </c>
      <c r="N151" s="25"/>
      <c r="O151" s="26">
        <v>0</v>
      </c>
      <c r="P151" s="24">
        <v>2</v>
      </c>
      <c r="Q151" s="25">
        <f>(P151/2)+G151</f>
        <v>99</v>
      </c>
      <c r="R151" s="26">
        <f>(P151/2)+J151</f>
        <v>5</v>
      </c>
      <c r="S151" s="27">
        <v>2</v>
      </c>
      <c r="T151" s="27"/>
      <c r="U151" s="27"/>
      <c r="V151" s="27"/>
      <c r="W151" s="28">
        <f t="shared" si="2"/>
        <v>2</v>
      </c>
      <c r="X151" s="28">
        <f>W151+H151+I151+O151</f>
        <v>130</v>
      </c>
      <c r="Y151" s="24"/>
      <c r="Z151" s="25">
        <v>7</v>
      </c>
      <c r="AA151" s="29">
        <f>SUM(F151:O151)+P151</f>
        <v>256</v>
      </c>
      <c r="AB151" s="30">
        <f>W151+Y151+Z151+AA151</f>
        <v>265</v>
      </c>
    </row>
    <row r="152" spans="1:28" ht="15" customHeight="1">
      <c r="A152" s="69">
        <v>139</v>
      </c>
      <c r="B152" s="31" t="s">
        <v>31</v>
      </c>
      <c r="C152" s="11">
        <v>1683</v>
      </c>
      <c r="D152" s="12" t="s">
        <v>22</v>
      </c>
      <c r="E152" s="70">
        <v>476</v>
      </c>
      <c r="F152" s="32">
        <v>1</v>
      </c>
      <c r="G152" s="16">
        <v>76</v>
      </c>
      <c r="H152" s="16">
        <v>215</v>
      </c>
      <c r="I152" s="16">
        <v>2</v>
      </c>
      <c r="J152" s="16">
        <v>4</v>
      </c>
      <c r="K152" s="16">
        <v>0</v>
      </c>
      <c r="L152" s="16">
        <v>3</v>
      </c>
      <c r="M152" s="16">
        <v>0</v>
      </c>
      <c r="N152" s="16"/>
      <c r="O152" s="33">
        <v>1</v>
      </c>
      <c r="P152" s="32"/>
      <c r="Q152" s="16">
        <f>(P152/2)+G152</f>
        <v>76</v>
      </c>
      <c r="R152" s="33">
        <f>(P152/2)+J152</f>
        <v>4</v>
      </c>
      <c r="S152" s="35"/>
      <c r="T152" s="35"/>
      <c r="U152" s="35"/>
      <c r="V152" s="35"/>
      <c r="W152" s="36">
        <f t="shared" si="2"/>
        <v>0</v>
      </c>
      <c r="X152" s="36">
        <f>W152+H152+I152+O152</f>
        <v>218</v>
      </c>
      <c r="Y152" s="32">
        <v>2</v>
      </c>
      <c r="Z152" s="16">
        <v>5</v>
      </c>
      <c r="AA152" s="34">
        <f>SUM(F152:O152)+P152</f>
        <v>302</v>
      </c>
      <c r="AB152" s="37">
        <f>W152+Y152+Z152+AA152</f>
        <v>309</v>
      </c>
    </row>
    <row r="153" spans="1:28" ht="15" customHeight="1">
      <c r="A153" s="67">
        <v>140</v>
      </c>
      <c r="B153" s="21" t="s">
        <v>31</v>
      </c>
      <c r="C153" s="22">
        <v>1683</v>
      </c>
      <c r="D153" s="23" t="s">
        <v>23</v>
      </c>
      <c r="E153" s="68">
        <v>476</v>
      </c>
      <c r="F153" s="24">
        <v>6</v>
      </c>
      <c r="G153" s="25">
        <v>62</v>
      </c>
      <c r="H153" s="25">
        <v>221</v>
      </c>
      <c r="I153" s="25">
        <v>2</v>
      </c>
      <c r="J153" s="25">
        <v>1</v>
      </c>
      <c r="K153" s="25">
        <v>1</v>
      </c>
      <c r="L153" s="25">
        <v>2</v>
      </c>
      <c r="M153" s="25">
        <v>1</v>
      </c>
      <c r="N153" s="25"/>
      <c r="O153" s="26">
        <v>0</v>
      </c>
      <c r="P153" s="24"/>
      <c r="Q153" s="25">
        <f>(P153/2)+G153</f>
        <v>62</v>
      </c>
      <c r="R153" s="26">
        <f>(P153/2)+J153</f>
        <v>1</v>
      </c>
      <c r="S153" s="27"/>
      <c r="T153" s="27"/>
      <c r="U153" s="27"/>
      <c r="V153" s="27"/>
      <c r="W153" s="28">
        <f t="shared" si="2"/>
        <v>0</v>
      </c>
      <c r="X153" s="28">
        <f>W153+H153+I153+O153</f>
        <v>223</v>
      </c>
      <c r="Y153" s="24"/>
      <c r="Z153" s="25">
        <v>6</v>
      </c>
      <c r="AA153" s="29">
        <f>SUM(F153:O153)+P153</f>
        <v>296</v>
      </c>
      <c r="AB153" s="30">
        <f>W153+Y153+Z153+AA153</f>
        <v>302</v>
      </c>
    </row>
    <row r="154" spans="1:28" ht="15" customHeight="1">
      <c r="A154" s="69">
        <v>141</v>
      </c>
      <c r="B154" s="31" t="s">
        <v>33</v>
      </c>
      <c r="C154" s="11">
        <v>1719</v>
      </c>
      <c r="D154" s="12" t="s">
        <v>22</v>
      </c>
      <c r="E154" s="70">
        <v>596</v>
      </c>
      <c r="F154" s="32">
        <v>139</v>
      </c>
      <c r="G154" s="16">
        <v>113</v>
      </c>
      <c r="H154" s="16">
        <v>35</v>
      </c>
      <c r="I154" s="16">
        <v>1</v>
      </c>
      <c r="J154" s="16">
        <v>19</v>
      </c>
      <c r="K154" s="16">
        <v>8</v>
      </c>
      <c r="L154" s="16">
        <v>3</v>
      </c>
      <c r="M154" s="16">
        <v>15</v>
      </c>
      <c r="N154" s="16"/>
      <c r="O154" s="33">
        <v>2</v>
      </c>
      <c r="P154" s="32"/>
      <c r="Q154" s="16">
        <f>(P154/2)+G154</f>
        <v>113</v>
      </c>
      <c r="R154" s="33">
        <f>(P154/2)+J154</f>
        <v>19</v>
      </c>
      <c r="S154" s="35"/>
      <c r="T154" s="35"/>
      <c r="U154" s="35"/>
      <c r="V154" s="35"/>
      <c r="W154" s="36">
        <f t="shared" si="2"/>
        <v>0</v>
      </c>
      <c r="X154" s="36">
        <f>W154+H154+I154+O154</f>
        <v>38</v>
      </c>
      <c r="Y154" s="32"/>
      <c r="Z154" s="16">
        <v>8</v>
      </c>
      <c r="AA154" s="34">
        <f>SUM(F154:O154)+P154</f>
        <v>335</v>
      </c>
      <c r="AB154" s="37">
        <f>W154+Y154+Z154+AA154</f>
        <v>343</v>
      </c>
    </row>
    <row r="155" spans="1:28" ht="15" customHeight="1">
      <c r="A155" s="67">
        <v>142</v>
      </c>
      <c r="B155" s="21" t="s">
        <v>33</v>
      </c>
      <c r="C155" s="22">
        <v>1719</v>
      </c>
      <c r="D155" s="23" t="s">
        <v>23</v>
      </c>
      <c r="E155" s="68">
        <v>595</v>
      </c>
      <c r="F155" s="24">
        <v>182</v>
      </c>
      <c r="G155" s="25">
        <v>68</v>
      </c>
      <c r="H155" s="25">
        <v>37</v>
      </c>
      <c r="I155" s="25">
        <v>3</v>
      </c>
      <c r="J155" s="25">
        <v>22</v>
      </c>
      <c r="K155" s="25">
        <v>5</v>
      </c>
      <c r="L155" s="25">
        <v>9</v>
      </c>
      <c r="M155" s="25">
        <v>14</v>
      </c>
      <c r="N155" s="25"/>
      <c r="O155" s="26">
        <v>2</v>
      </c>
      <c r="P155" s="24"/>
      <c r="Q155" s="25">
        <f>(P155/2)+G155</f>
        <v>68</v>
      </c>
      <c r="R155" s="26">
        <f>(P155/2)+J155</f>
        <v>22</v>
      </c>
      <c r="S155" s="27"/>
      <c r="T155" s="27"/>
      <c r="U155" s="27"/>
      <c r="V155" s="27"/>
      <c r="W155" s="28">
        <f t="shared" si="2"/>
        <v>0</v>
      </c>
      <c r="X155" s="28">
        <f>W155+H155+I155+O155</f>
        <v>42</v>
      </c>
      <c r="Y155" s="24"/>
      <c r="Z155" s="25">
        <v>11</v>
      </c>
      <c r="AA155" s="29">
        <f>SUM(F155:O155)+P155</f>
        <v>342</v>
      </c>
      <c r="AB155" s="30">
        <f>W155+Y155+Z155+AA155</f>
        <v>353</v>
      </c>
    </row>
    <row r="156" spans="1:28" ht="15" customHeight="1">
      <c r="A156" s="69">
        <v>143</v>
      </c>
      <c r="B156" s="31" t="s">
        <v>33</v>
      </c>
      <c r="C156" s="11">
        <v>1720</v>
      </c>
      <c r="D156" s="12" t="s">
        <v>22</v>
      </c>
      <c r="E156" s="70">
        <v>621</v>
      </c>
      <c r="F156" s="32">
        <v>110</v>
      </c>
      <c r="G156" s="16">
        <v>102</v>
      </c>
      <c r="H156" s="16">
        <v>50</v>
      </c>
      <c r="I156" s="16">
        <v>2</v>
      </c>
      <c r="J156" s="16">
        <v>17</v>
      </c>
      <c r="K156" s="16">
        <v>5</v>
      </c>
      <c r="L156" s="16">
        <v>2</v>
      </c>
      <c r="M156" s="16">
        <v>10</v>
      </c>
      <c r="N156" s="16"/>
      <c r="O156" s="33">
        <v>3</v>
      </c>
      <c r="P156" s="32"/>
      <c r="Q156" s="16">
        <f>(P156/2)+G156</f>
        <v>102</v>
      </c>
      <c r="R156" s="33">
        <f>(P156/2)+J156</f>
        <v>17</v>
      </c>
      <c r="S156" s="35">
        <v>1</v>
      </c>
      <c r="T156" s="35"/>
      <c r="U156" s="35"/>
      <c r="V156" s="35"/>
      <c r="W156" s="36">
        <f t="shared" si="2"/>
        <v>1</v>
      </c>
      <c r="X156" s="36">
        <f>W156+H156+I156+O156</f>
        <v>56</v>
      </c>
      <c r="Y156" s="32"/>
      <c r="Z156" s="16">
        <v>11</v>
      </c>
      <c r="AA156" s="34">
        <f>SUM(F156:O156)+P156</f>
        <v>301</v>
      </c>
      <c r="AB156" s="37">
        <f>W156+Y156+Z156+AA156</f>
        <v>313</v>
      </c>
    </row>
    <row r="157" spans="1:28" ht="15" customHeight="1">
      <c r="A157" s="67">
        <v>144</v>
      </c>
      <c r="B157" s="21" t="s">
        <v>33</v>
      </c>
      <c r="C157" s="22">
        <v>1720</v>
      </c>
      <c r="D157" s="23" t="s">
        <v>23</v>
      </c>
      <c r="E157" s="68">
        <v>620</v>
      </c>
      <c r="F157" s="24">
        <v>119</v>
      </c>
      <c r="G157" s="25">
        <v>113</v>
      </c>
      <c r="H157" s="25">
        <v>56</v>
      </c>
      <c r="I157" s="25">
        <v>7</v>
      </c>
      <c r="J157" s="25">
        <v>13</v>
      </c>
      <c r="K157" s="25">
        <v>14</v>
      </c>
      <c r="L157" s="25">
        <v>4</v>
      </c>
      <c r="M157" s="25">
        <v>11</v>
      </c>
      <c r="N157" s="25"/>
      <c r="O157" s="26">
        <v>0</v>
      </c>
      <c r="P157" s="24"/>
      <c r="Q157" s="25">
        <f>(P157/2)+G157</f>
        <v>113</v>
      </c>
      <c r="R157" s="26">
        <f>(P157/2)+J157</f>
        <v>13</v>
      </c>
      <c r="S157" s="27">
        <v>1</v>
      </c>
      <c r="T157" s="27"/>
      <c r="U157" s="27"/>
      <c r="V157" s="27"/>
      <c r="W157" s="28">
        <f t="shared" si="2"/>
        <v>1</v>
      </c>
      <c r="X157" s="28">
        <f>W157+H157+I157+O157</f>
        <v>64</v>
      </c>
      <c r="Y157" s="24"/>
      <c r="Z157" s="25">
        <v>13</v>
      </c>
      <c r="AA157" s="29">
        <f>SUM(F157:O157)+P157</f>
        <v>337</v>
      </c>
      <c r="AB157" s="30">
        <f>W157+Y157+Z157+AA157</f>
        <v>351</v>
      </c>
    </row>
    <row r="158" spans="1:28" ht="15" customHeight="1">
      <c r="A158" s="69">
        <v>145</v>
      </c>
      <c r="B158" s="31" t="s">
        <v>33</v>
      </c>
      <c r="C158" s="11">
        <v>1721</v>
      </c>
      <c r="D158" s="12" t="s">
        <v>22</v>
      </c>
      <c r="E158" s="70">
        <v>679</v>
      </c>
      <c r="F158" s="16">
        <v>119</v>
      </c>
      <c r="G158" s="16">
        <v>110</v>
      </c>
      <c r="H158" s="16">
        <v>74</v>
      </c>
      <c r="I158" s="16">
        <v>3</v>
      </c>
      <c r="J158" s="16">
        <v>20</v>
      </c>
      <c r="K158" s="16">
        <v>1</v>
      </c>
      <c r="L158" s="16">
        <v>10</v>
      </c>
      <c r="M158" s="16">
        <v>10</v>
      </c>
      <c r="N158" s="16"/>
      <c r="O158" s="33">
        <v>0</v>
      </c>
      <c r="P158" s="32"/>
      <c r="Q158" s="16">
        <f>(P158/2)+G158</f>
        <v>110</v>
      </c>
      <c r="R158" s="33">
        <f>(P158/2)+J158</f>
        <v>20</v>
      </c>
      <c r="S158" s="35"/>
      <c r="T158" s="35"/>
      <c r="U158" s="35"/>
      <c r="V158" s="35"/>
      <c r="W158" s="36">
        <f t="shared" si="2"/>
        <v>0</v>
      </c>
      <c r="X158" s="36">
        <f>W158+H158+I158+O158</f>
        <v>77</v>
      </c>
      <c r="Y158" s="32"/>
      <c r="Z158" s="16">
        <v>15</v>
      </c>
      <c r="AA158" s="34">
        <f>SUM(F158:O158)+P158</f>
        <v>347</v>
      </c>
      <c r="AB158" s="37">
        <f>W158+Y158+Z158+AA158</f>
        <v>362</v>
      </c>
    </row>
    <row r="159" spans="1:28" ht="15" customHeight="1">
      <c r="A159" s="67">
        <v>146</v>
      </c>
      <c r="B159" s="21" t="s">
        <v>33</v>
      </c>
      <c r="C159" s="22">
        <v>1721</v>
      </c>
      <c r="D159" s="23" t="s">
        <v>23</v>
      </c>
      <c r="E159" s="68">
        <v>679</v>
      </c>
      <c r="F159" s="24">
        <v>130</v>
      </c>
      <c r="G159" s="25">
        <v>110</v>
      </c>
      <c r="H159" s="25">
        <v>70</v>
      </c>
      <c r="I159" s="25">
        <v>3</v>
      </c>
      <c r="J159" s="25">
        <v>12</v>
      </c>
      <c r="K159" s="25">
        <v>6</v>
      </c>
      <c r="L159" s="25">
        <v>5</v>
      </c>
      <c r="M159" s="25">
        <v>4</v>
      </c>
      <c r="N159" s="25"/>
      <c r="O159" s="26">
        <v>1</v>
      </c>
      <c r="P159" s="24">
        <v>1</v>
      </c>
      <c r="Q159" s="25">
        <f>(P159/2)+G159</f>
        <v>110.5</v>
      </c>
      <c r="R159" s="26">
        <f>(P159/2)+J159</f>
        <v>12.5</v>
      </c>
      <c r="S159" s="27"/>
      <c r="T159" s="27"/>
      <c r="U159" s="27"/>
      <c r="V159" s="27"/>
      <c r="W159" s="28">
        <f t="shared" si="2"/>
        <v>0</v>
      </c>
      <c r="X159" s="28">
        <f>W159+H159+I159+O159</f>
        <v>74</v>
      </c>
      <c r="Y159" s="24"/>
      <c r="Z159" s="25">
        <v>0</v>
      </c>
      <c r="AA159" s="29">
        <f>SUM(F159:O159)+P159</f>
        <v>342</v>
      </c>
      <c r="AB159" s="30">
        <f>W159+Y159+Z159+AA159</f>
        <v>342</v>
      </c>
    </row>
    <row r="160" spans="1:28" ht="15" customHeight="1">
      <c r="A160" s="69">
        <v>147</v>
      </c>
      <c r="B160" s="31" t="s">
        <v>33</v>
      </c>
      <c r="C160" s="11">
        <v>1721</v>
      </c>
      <c r="D160" s="12" t="s">
        <v>24</v>
      </c>
      <c r="E160" s="70">
        <v>679</v>
      </c>
      <c r="F160" s="32">
        <v>109</v>
      </c>
      <c r="G160" s="16">
        <v>125</v>
      </c>
      <c r="H160" s="16">
        <v>60</v>
      </c>
      <c r="I160" s="16">
        <v>2</v>
      </c>
      <c r="J160" s="16">
        <v>19</v>
      </c>
      <c r="K160" s="16">
        <v>4</v>
      </c>
      <c r="L160" s="16">
        <v>6</v>
      </c>
      <c r="M160" s="16">
        <v>8</v>
      </c>
      <c r="N160" s="16"/>
      <c r="O160" s="33">
        <v>2</v>
      </c>
      <c r="P160" s="32"/>
      <c r="Q160" s="16">
        <f>(P160/2)+G160</f>
        <v>125</v>
      </c>
      <c r="R160" s="33">
        <f>(P160/2)+J160</f>
        <v>19</v>
      </c>
      <c r="S160" s="35"/>
      <c r="T160" s="35"/>
      <c r="U160" s="35"/>
      <c r="V160" s="35"/>
      <c r="W160" s="36">
        <f t="shared" si="2"/>
        <v>0</v>
      </c>
      <c r="X160" s="36">
        <f>W160+H160+I160+O160</f>
        <v>64</v>
      </c>
      <c r="Y160" s="32"/>
      <c r="Z160" s="16">
        <v>11</v>
      </c>
      <c r="AA160" s="34">
        <f>SUM(F160:O160)+P160</f>
        <v>335</v>
      </c>
      <c r="AB160" s="37">
        <f>W160+Y160+Z160+AA160</f>
        <v>346</v>
      </c>
    </row>
    <row r="161" spans="1:28" ht="15" customHeight="1">
      <c r="A161" s="67">
        <v>148</v>
      </c>
      <c r="B161" s="21" t="s">
        <v>33</v>
      </c>
      <c r="C161" s="22">
        <v>1721</v>
      </c>
      <c r="D161" s="23" t="s">
        <v>26</v>
      </c>
      <c r="E161" s="68">
        <v>678</v>
      </c>
      <c r="F161" s="24">
        <v>99</v>
      </c>
      <c r="G161" s="25">
        <v>114</v>
      </c>
      <c r="H161" s="25">
        <v>66</v>
      </c>
      <c r="I161" s="25">
        <v>2</v>
      </c>
      <c r="J161" s="25">
        <v>12</v>
      </c>
      <c r="K161" s="25">
        <v>6</v>
      </c>
      <c r="L161" s="25">
        <v>7</v>
      </c>
      <c r="M161" s="25">
        <v>13</v>
      </c>
      <c r="N161" s="25"/>
      <c r="O161" s="26">
        <v>1</v>
      </c>
      <c r="P161" s="24"/>
      <c r="Q161" s="25">
        <f>(P161/2)+G161</f>
        <v>114</v>
      </c>
      <c r="R161" s="26">
        <f>(P161/2)+J161</f>
        <v>12</v>
      </c>
      <c r="S161" s="27">
        <v>1</v>
      </c>
      <c r="T161" s="27"/>
      <c r="U161" s="27"/>
      <c r="V161" s="27"/>
      <c r="W161" s="28">
        <f t="shared" si="2"/>
        <v>1</v>
      </c>
      <c r="X161" s="28">
        <f>W161+H161+I161+O161</f>
        <v>70</v>
      </c>
      <c r="Y161" s="24"/>
      <c r="Z161" s="25">
        <v>12</v>
      </c>
      <c r="AA161" s="29">
        <f>SUM(F161:O161)+P161</f>
        <v>320</v>
      </c>
      <c r="AB161" s="30">
        <f>W161+Y161+Z161+AA161</f>
        <v>333</v>
      </c>
    </row>
    <row r="162" spans="1:28" ht="15" customHeight="1">
      <c r="A162" s="69">
        <v>149</v>
      </c>
      <c r="B162" s="31" t="s">
        <v>33</v>
      </c>
      <c r="C162" s="11">
        <v>1721</v>
      </c>
      <c r="D162" s="12" t="s">
        <v>34</v>
      </c>
      <c r="E162" s="70">
        <v>678</v>
      </c>
      <c r="F162" s="32">
        <v>133</v>
      </c>
      <c r="G162" s="16">
        <v>108</v>
      </c>
      <c r="H162" s="16">
        <v>65</v>
      </c>
      <c r="I162" s="16">
        <v>4</v>
      </c>
      <c r="J162" s="16">
        <v>12</v>
      </c>
      <c r="K162" s="16">
        <v>3</v>
      </c>
      <c r="L162" s="16">
        <v>8</v>
      </c>
      <c r="M162" s="16">
        <v>16</v>
      </c>
      <c r="N162" s="16"/>
      <c r="O162" s="33">
        <v>1</v>
      </c>
      <c r="P162" s="32">
        <v>1</v>
      </c>
      <c r="Q162" s="16">
        <f>(P162/2)+G162</f>
        <v>108.5</v>
      </c>
      <c r="R162" s="33">
        <f>(P162/2)+J162</f>
        <v>12.5</v>
      </c>
      <c r="S162" s="35">
        <v>1</v>
      </c>
      <c r="T162" s="35"/>
      <c r="U162" s="35"/>
      <c r="V162" s="35"/>
      <c r="W162" s="36">
        <f t="shared" si="2"/>
        <v>1</v>
      </c>
      <c r="X162" s="36">
        <f>W162+H162+I162+O162</f>
        <v>71</v>
      </c>
      <c r="Y162" s="32"/>
      <c r="Z162" s="16">
        <v>13</v>
      </c>
      <c r="AA162" s="34">
        <f>SUM(F162:O162)+P162</f>
        <v>351</v>
      </c>
      <c r="AB162" s="37">
        <f>W162+Y162+Z162+AA162</f>
        <v>365</v>
      </c>
    </row>
    <row r="163" spans="1:28" ht="15" customHeight="1">
      <c r="A163" s="67">
        <v>150</v>
      </c>
      <c r="B163" s="21" t="s">
        <v>33</v>
      </c>
      <c r="C163" s="22">
        <v>1722</v>
      </c>
      <c r="D163" s="23" t="s">
        <v>22</v>
      </c>
      <c r="E163" s="68">
        <v>685</v>
      </c>
      <c r="F163" s="24">
        <v>116</v>
      </c>
      <c r="G163" s="25">
        <v>130</v>
      </c>
      <c r="H163" s="25">
        <v>62</v>
      </c>
      <c r="I163" s="25">
        <v>3</v>
      </c>
      <c r="J163" s="25">
        <v>12</v>
      </c>
      <c r="K163" s="25">
        <v>4</v>
      </c>
      <c r="L163" s="25">
        <v>8</v>
      </c>
      <c r="M163" s="25">
        <v>3</v>
      </c>
      <c r="N163" s="25"/>
      <c r="O163" s="26">
        <v>4</v>
      </c>
      <c r="P163" s="24">
        <v>4</v>
      </c>
      <c r="Q163" s="25">
        <f>(P163/2)+G163</f>
        <v>132</v>
      </c>
      <c r="R163" s="26">
        <f>(P163/2)+J163</f>
        <v>14</v>
      </c>
      <c r="S163" s="27"/>
      <c r="T163" s="27"/>
      <c r="U163" s="27"/>
      <c r="V163" s="27"/>
      <c r="W163" s="28">
        <f t="shared" si="2"/>
        <v>0</v>
      </c>
      <c r="X163" s="28">
        <f>W163+H163+I163+O163</f>
        <v>69</v>
      </c>
      <c r="Y163" s="24"/>
      <c r="Z163" s="25">
        <v>17</v>
      </c>
      <c r="AA163" s="29">
        <f>SUM(F163:O163)+P163</f>
        <v>346</v>
      </c>
      <c r="AB163" s="30">
        <f>W163+Y163+Z163+AA163</f>
        <v>363</v>
      </c>
    </row>
    <row r="164" spans="1:28" ht="15" customHeight="1">
      <c r="A164" s="69">
        <v>151</v>
      </c>
      <c r="B164" s="31" t="s">
        <v>33</v>
      </c>
      <c r="C164" s="11">
        <v>1723</v>
      </c>
      <c r="D164" s="12" t="s">
        <v>22</v>
      </c>
      <c r="E164" s="70">
        <v>746</v>
      </c>
      <c r="F164" s="32">
        <v>147</v>
      </c>
      <c r="G164" s="16">
        <v>148</v>
      </c>
      <c r="H164" s="16">
        <v>52</v>
      </c>
      <c r="I164" s="16">
        <v>1</v>
      </c>
      <c r="J164" s="16">
        <v>14</v>
      </c>
      <c r="K164" s="16">
        <v>10</v>
      </c>
      <c r="L164" s="16">
        <v>2</v>
      </c>
      <c r="M164" s="16">
        <v>6</v>
      </c>
      <c r="N164" s="16"/>
      <c r="O164" s="33">
        <v>2</v>
      </c>
      <c r="P164" s="32">
        <v>3</v>
      </c>
      <c r="Q164" s="16">
        <f>(P164/2)+G164</f>
        <v>149.5</v>
      </c>
      <c r="R164" s="33">
        <f>(P164/2)+J164</f>
        <v>15.5</v>
      </c>
      <c r="S164" s="35"/>
      <c r="T164" s="35"/>
      <c r="U164" s="35"/>
      <c r="V164" s="35">
        <v>2</v>
      </c>
      <c r="W164" s="36">
        <f t="shared" si="2"/>
        <v>2</v>
      </c>
      <c r="X164" s="36">
        <f>W164+H164+I164+O164</f>
        <v>57</v>
      </c>
      <c r="Y164" s="32"/>
      <c r="Z164" s="16">
        <v>13</v>
      </c>
      <c r="AA164" s="34">
        <f>SUM(F164:O164)+P164</f>
        <v>385</v>
      </c>
      <c r="AB164" s="37">
        <f>W164+Y164+Z164+AA164</f>
        <v>400</v>
      </c>
    </row>
    <row r="165" spans="1:28" ht="15" customHeight="1">
      <c r="A165" s="67">
        <v>152</v>
      </c>
      <c r="B165" s="21" t="s">
        <v>33</v>
      </c>
      <c r="C165" s="22">
        <v>1724</v>
      </c>
      <c r="D165" s="23" t="s">
        <v>22</v>
      </c>
      <c r="E165" s="68">
        <v>437</v>
      </c>
      <c r="F165" s="24">
        <v>80</v>
      </c>
      <c r="G165" s="25">
        <v>87</v>
      </c>
      <c r="H165" s="25">
        <v>34</v>
      </c>
      <c r="I165" s="25">
        <v>2</v>
      </c>
      <c r="J165" s="25">
        <v>16</v>
      </c>
      <c r="K165" s="25">
        <v>2</v>
      </c>
      <c r="L165" s="25">
        <v>5</v>
      </c>
      <c r="M165" s="25">
        <v>4</v>
      </c>
      <c r="N165" s="25"/>
      <c r="O165" s="26">
        <v>1</v>
      </c>
      <c r="P165" s="24"/>
      <c r="Q165" s="25">
        <f>(P165/2)+G165</f>
        <v>87</v>
      </c>
      <c r="R165" s="26">
        <f>(P165/2)+J165</f>
        <v>16</v>
      </c>
      <c r="S165" s="27"/>
      <c r="T165" s="27"/>
      <c r="U165" s="27"/>
      <c r="V165" s="27"/>
      <c r="W165" s="28">
        <f t="shared" si="2"/>
        <v>0</v>
      </c>
      <c r="X165" s="28">
        <f>W165+H165+I165+O165</f>
        <v>37</v>
      </c>
      <c r="Y165" s="24"/>
      <c r="Z165" s="25">
        <v>11</v>
      </c>
      <c r="AA165" s="29">
        <f>SUM(F165:O165)+P165</f>
        <v>231</v>
      </c>
      <c r="AB165" s="30">
        <f>W165+Y165+Z165+AA165</f>
        <v>242</v>
      </c>
    </row>
    <row r="166" spans="1:28" ht="15" customHeight="1">
      <c r="A166" s="69">
        <v>153</v>
      </c>
      <c r="B166" s="31" t="s">
        <v>33</v>
      </c>
      <c r="C166" s="11">
        <v>1724</v>
      </c>
      <c r="D166" s="12" t="s">
        <v>23</v>
      </c>
      <c r="E166" s="70">
        <v>436</v>
      </c>
      <c r="F166" s="32">
        <v>74</v>
      </c>
      <c r="G166" s="16">
        <v>100</v>
      </c>
      <c r="H166" s="16">
        <v>31</v>
      </c>
      <c r="I166" s="16">
        <v>2</v>
      </c>
      <c r="J166" s="16">
        <v>9</v>
      </c>
      <c r="K166" s="16">
        <v>4</v>
      </c>
      <c r="L166" s="16">
        <v>2</v>
      </c>
      <c r="M166" s="16">
        <v>9</v>
      </c>
      <c r="N166" s="16"/>
      <c r="O166" s="33">
        <v>0</v>
      </c>
      <c r="P166" s="32"/>
      <c r="Q166" s="16">
        <f>(P166/2)+G166</f>
        <v>100</v>
      </c>
      <c r="R166" s="33">
        <f>(P166/2)+J166</f>
        <v>9</v>
      </c>
      <c r="S166" s="35"/>
      <c r="T166" s="35"/>
      <c r="U166" s="35"/>
      <c r="V166" s="35"/>
      <c r="W166" s="36">
        <f t="shared" si="2"/>
        <v>0</v>
      </c>
      <c r="X166" s="36">
        <f>W166+H166+I166+O166</f>
        <v>33</v>
      </c>
      <c r="Y166" s="32"/>
      <c r="Z166" s="16">
        <v>11</v>
      </c>
      <c r="AA166" s="34">
        <f>SUM(F166:O166)+P166</f>
        <v>231</v>
      </c>
      <c r="AB166" s="37">
        <f>W166+Y166+Z166+AA166</f>
        <v>242</v>
      </c>
    </row>
    <row r="167" spans="1:28" ht="15" customHeight="1">
      <c r="A167" s="67">
        <v>154</v>
      </c>
      <c r="B167" s="21" t="s">
        <v>33</v>
      </c>
      <c r="C167" s="22">
        <v>1725</v>
      </c>
      <c r="D167" s="23" t="s">
        <v>22</v>
      </c>
      <c r="E167" s="68">
        <v>482</v>
      </c>
      <c r="F167" s="24">
        <v>112</v>
      </c>
      <c r="G167" s="25">
        <v>94</v>
      </c>
      <c r="H167" s="25">
        <v>33</v>
      </c>
      <c r="I167" s="25">
        <v>8</v>
      </c>
      <c r="J167" s="25">
        <v>4</v>
      </c>
      <c r="K167" s="25">
        <v>4</v>
      </c>
      <c r="L167" s="25">
        <v>3</v>
      </c>
      <c r="M167" s="25">
        <v>8</v>
      </c>
      <c r="N167" s="25"/>
      <c r="O167" s="26">
        <v>13</v>
      </c>
      <c r="P167" s="24"/>
      <c r="Q167" s="25">
        <f>(P167/2)+G167</f>
        <v>94</v>
      </c>
      <c r="R167" s="26">
        <f>(P167/2)+J167</f>
        <v>4</v>
      </c>
      <c r="S167" s="27"/>
      <c r="T167" s="27"/>
      <c r="U167" s="27"/>
      <c r="V167" s="27"/>
      <c r="W167" s="28">
        <f t="shared" si="2"/>
        <v>0</v>
      </c>
      <c r="X167" s="28">
        <f>W167+H167+I167+O167</f>
        <v>54</v>
      </c>
      <c r="Y167" s="24"/>
      <c r="Z167" s="25">
        <v>13</v>
      </c>
      <c r="AA167" s="29">
        <f>SUM(F167:O167)+P167</f>
        <v>279</v>
      </c>
      <c r="AB167" s="30">
        <f>W167+Y167+Z167+AA167</f>
        <v>292</v>
      </c>
    </row>
    <row r="168" spans="1:28" ht="15" customHeight="1">
      <c r="A168" s="69">
        <v>155</v>
      </c>
      <c r="B168" s="31" t="s">
        <v>33</v>
      </c>
      <c r="C168" s="11">
        <v>1725</v>
      </c>
      <c r="D168" s="12" t="s">
        <v>23</v>
      </c>
      <c r="E168" s="70">
        <v>481</v>
      </c>
      <c r="F168" s="32">
        <v>135</v>
      </c>
      <c r="G168" s="16">
        <v>75</v>
      </c>
      <c r="H168" s="16">
        <v>32</v>
      </c>
      <c r="I168" s="16">
        <v>0</v>
      </c>
      <c r="J168" s="16">
        <v>4</v>
      </c>
      <c r="K168" s="16">
        <v>6</v>
      </c>
      <c r="L168" s="16">
        <v>1</v>
      </c>
      <c r="M168" s="16">
        <v>0</v>
      </c>
      <c r="N168" s="16"/>
      <c r="O168" s="33">
        <v>5</v>
      </c>
      <c r="P168" s="32"/>
      <c r="Q168" s="16">
        <f>(P168/2)+G168</f>
        <v>75</v>
      </c>
      <c r="R168" s="33">
        <f>(P168/2)+J168</f>
        <v>4</v>
      </c>
      <c r="S168" s="35"/>
      <c r="T168" s="35"/>
      <c r="U168" s="35"/>
      <c r="V168" s="35"/>
      <c r="W168" s="36">
        <f t="shared" si="2"/>
        <v>0</v>
      </c>
      <c r="X168" s="36">
        <f>W168+H168+I168+O168</f>
        <v>37</v>
      </c>
      <c r="Y168" s="32"/>
      <c r="Z168" s="16"/>
      <c r="AA168" s="34">
        <f>SUM(F168:O168)+P168</f>
        <v>258</v>
      </c>
      <c r="AB168" s="37">
        <f>W168+Y168+Z168+AA168</f>
        <v>258</v>
      </c>
    </row>
    <row r="169" spans="1:28" ht="15" customHeight="1">
      <c r="A169" s="67">
        <v>156</v>
      </c>
      <c r="B169" s="21" t="s">
        <v>33</v>
      </c>
      <c r="C169" s="22">
        <v>1726</v>
      </c>
      <c r="D169" s="23" t="s">
        <v>22</v>
      </c>
      <c r="E169" s="68">
        <v>613</v>
      </c>
      <c r="F169" s="24">
        <v>134</v>
      </c>
      <c r="G169" s="25">
        <v>83</v>
      </c>
      <c r="H169" s="25">
        <v>47</v>
      </c>
      <c r="I169" s="25">
        <v>3</v>
      </c>
      <c r="J169" s="25">
        <v>13</v>
      </c>
      <c r="K169" s="25">
        <v>14</v>
      </c>
      <c r="L169" s="25">
        <v>8</v>
      </c>
      <c r="M169" s="25">
        <v>10</v>
      </c>
      <c r="N169" s="25"/>
      <c r="O169" s="26">
        <v>0</v>
      </c>
      <c r="P169" s="24">
        <v>1</v>
      </c>
      <c r="Q169" s="25">
        <f>(P169/2)+G169</f>
        <v>83.5</v>
      </c>
      <c r="R169" s="26">
        <f>(P169/2)+J169</f>
        <v>13.5</v>
      </c>
      <c r="S169" s="27"/>
      <c r="T169" s="27"/>
      <c r="U169" s="27"/>
      <c r="V169" s="27"/>
      <c r="W169" s="28">
        <f t="shared" si="2"/>
        <v>0</v>
      </c>
      <c r="X169" s="28">
        <f>W169+H169+I169+O169</f>
        <v>50</v>
      </c>
      <c r="Y169" s="24"/>
      <c r="Z169" s="25">
        <v>11</v>
      </c>
      <c r="AA169" s="29">
        <f>SUM(F169:O169)+P169</f>
        <v>313</v>
      </c>
      <c r="AB169" s="30">
        <f>W169+Y169+Z169+AA169</f>
        <v>324</v>
      </c>
    </row>
    <row r="170" spans="1:28" ht="15" customHeight="1">
      <c r="A170" s="69">
        <v>157</v>
      </c>
      <c r="B170" s="31" t="s">
        <v>33</v>
      </c>
      <c r="C170" s="11">
        <v>1726</v>
      </c>
      <c r="D170" s="12" t="s">
        <v>23</v>
      </c>
      <c r="E170" s="70">
        <v>612</v>
      </c>
      <c r="F170" s="32">
        <v>146</v>
      </c>
      <c r="G170" s="16">
        <v>100</v>
      </c>
      <c r="H170" s="16">
        <v>40</v>
      </c>
      <c r="I170" s="16">
        <v>1</v>
      </c>
      <c r="J170" s="16">
        <v>11</v>
      </c>
      <c r="K170" s="16">
        <v>16</v>
      </c>
      <c r="L170" s="16">
        <v>3</v>
      </c>
      <c r="M170" s="16">
        <v>8</v>
      </c>
      <c r="N170" s="16"/>
      <c r="O170" s="33">
        <v>3</v>
      </c>
      <c r="P170" s="32"/>
      <c r="Q170" s="16">
        <f>(P170/2)+G170</f>
        <v>100</v>
      </c>
      <c r="R170" s="33">
        <f>(P170/2)+J170</f>
        <v>11</v>
      </c>
      <c r="S170" s="35"/>
      <c r="T170" s="35"/>
      <c r="U170" s="35"/>
      <c r="V170" s="35"/>
      <c r="W170" s="36">
        <f t="shared" si="2"/>
        <v>0</v>
      </c>
      <c r="X170" s="36">
        <f>W170+H170+I170+O170</f>
        <v>44</v>
      </c>
      <c r="Y170" s="32"/>
      <c r="Z170" s="16">
        <v>21</v>
      </c>
      <c r="AA170" s="34">
        <f>SUM(F170:O170)+P170</f>
        <v>328</v>
      </c>
      <c r="AB170" s="37">
        <f>W170+Y170+Z170+AA170</f>
        <v>349</v>
      </c>
    </row>
    <row r="171" spans="1:28" ht="15" customHeight="1">
      <c r="A171" s="67">
        <v>158</v>
      </c>
      <c r="B171" s="21" t="s">
        <v>33</v>
      </c>
      <c r="C171" s="22">
        <v>1727</v>
      </c>
      <c r="D171" s="23" t="s">
        <v>22</v>
      </c>
      <c r="E171" s="68">
        <v>734</v>
      </c>
      <c r="F171" s="24">
        <v>159</v>
      </c>
      <c r="G171" s="25">
        <v>134</v>
      </c>
      <c r="H171" s="25">
        <v>60</v>
      </c>
      <c r="I171" s="25">
        <v>7</v>
      </c>
      <c r="J171" s="25">
        <v>14</v>
      </c>
      <c r="K171" s="25">
        <v>10</v>
      </c>
      <c r="L171" s="25">
        <v>3</v>
      </c>
      <c r="M171" s="25">
        <v>11</v>
      </c>
      <c r="N171" s="25"/>
      <c r="O171" s="26">
        <v>4</v>
      </c>
      <c r="P171" s="24"/>
      <c r="Q171" s="25">
        <f>(P171/2)+G171</f>
        <v>134</v>
      </c>
      <c r="R171" s="26">
        <f>(P171/2)+J171</f>
        <v>14</v>
      </c>
      <c r="S171" s="27"/>
      <c r="T171" s="27"/>
      <c r="U171" s="27"/>
      <c r="V171" s="27"/>
      <c r="W171" s="28">
        <f t="shared" si="2"/>
        <v>0</v>
      </c>
      <c r="X171" s="28">
        <f>W171+H171+I171+O171</f>
        <v>71</v>
      </c>
      <c r="Y171" s="24"/>
      <c r="Z171" s="25">
        <v>12</v>
      </c>
      <c r="AA171" s="29">
        <f>SUM(F171:O171)+P171</f>
        <v>402</v>
      </c>
      <c r="AB171" s="30">
        <f>W171+Y171+Z171+AA171</f>
        <v>414</v>
      </c>
    </row>
    <row r="172" spans="1:28" ht="15" customHeight="1">
      <c r="A172" s="69">
        <v>159</v>
      </c>
      <c r="B172" s="31" t="s">
        <v>33</v>
      </c>
      <c r="C172" s="11">
        <v>1728</v>
      </c>
      <c r="D172" s="12" t="s">
        <v>22</v>
      </c>
      <c r="E172" s="70">
        <v>461</v>
      </c>
      <c r="F172" s="32">
        <v>138</v>
      </c>
      <c r="G172" s="16">
        <v>58</v>
      </c>
      <c r="H172" s="16">
        <v>34</v>
      </c>
      <c r="I172" s="16">
        <v>5</v>
      </c>
      <c r="J172" s="16">
        <v>5</v>
      </c>
      <c r="K172" s="16">
        <v>2</v>
      </c>
      <c r="L172" s="16">
        <v>7</v>
      </c>
      <c r="M172" s="16">
        <v>9</v>
      </c>
      <c r="N172" s="16"/>
      <c r="O172" s="33">
        <v>3</v>
      </c>
      <c r="P172" s="32"/>
      <c r="Q172" s="16">
        <f>(P172/2)+G172</f>
        <v>58</v>
      </c>
      <c r="R172" s="33">
        <f>(P172/2)+J172</f>
        <v>5</v>
      </c>
      <c r="S172" s="35"/>
      <c r="T172" s="35"/>
      <c r="U172" s="35"/>
      <c r="V172" s="35"/>
      <c r="W172" s="36">
        <f t="shared" si="2"/>
        <v>0</v>
      </c>
      <c r="X172" s="36">
        <f>W172+H172+I172+O172</f>
        <v>42</v>
      </c>
      <c r="Y172" s="32"/>
      <c r="Z172" s="16"/>
      <c r="AA172" s="34">
        <f>SUM(F172:O172)+P172</f>
        <v>261</v>
      </c>
      <c r="AB172" s="37">
        <f>W172+Y172+Z172+AA172</f>
        <v>261</v>
      </c>
    </row>
    <row r="173" spans="1:28" ht="15" customHeight="1">
      <c r="A173" s="67">
        <v>160</v>
      </c>
      <c r="B173" s="21" t="s">
        <v>33</v>
      </c>
      <c r="C173" s="22">
        <v>1728</v>
      </c>
      <c r="D173" s="23" t="s">
        <v>23</v>
      </c>
      <c r="E173" s="68">
        <v>460</v>
      </c>
      <c r="F173" s="24">
        <v>133</v>
      </c>
      <c r="G173" s="25">
        <v>78</v>
      </c>
      <c r="H173" s="25">
        <v>36</v>
      </c>
      <c r="I173" s="25">
        <v>4</v>
      </c>
      <c r="J173" s="25">
        <v>5</v>
      </c>
      <c r="K173" s="25">
        <v>4</v>
      </c>
      <c r="L173" s="25">
        <v>2</v>
      </c>
      <c r="M173" s="25">
        <v>3</v>
      </c>
      <c r="N173" s="25"/>
      <c r="O173" s="26">
        <v>2</v>
      </c>
      <c r="P173" s="24"/>
      <c r="Q173" s="25">
        <f>(P173/2)+G173</f>
        <v>78</v>
      </c>
      <c r="R173" s="26">
        <f>(P173/2)+J173</f>
        <v>5</v>
      </c>
      <c r="S173" s="27"/>
      <c r="T173" s="27"/>
      <c r="U173" s="27"/>
      <c r="V173" s="27"/>
      <c r="W173" s="28">
        <f t="shared" si="2"/>
        <v>0</v>
      </c>
      <c r="X173" s="28">
        <f>W173+H173+I173+O173</f>
        <v>42</v>
      </c>
      <c r="Y173" s="24"/>
      <c r="Z173" s="25">
        <v>5</v>
      </c>
      <c r="AA173" s="29">
        <f>SUM(F173:O173)+P173</f>
        <v>267</v>
      </c>
      <c r="AB173" s="30">
        <f>W173+Y173+Z173+AA173</f>
        <v>272</v>
      </c>
    </row>
    <row r="174" spans="1:28" ht="15" customHeight="1">
      <c r="A174" s="69">
        <v>161</v>
      </c>
      <c r="B174" s="31" t="s">
        <v>33</v>
      </c>
      <c r="C174" s="11">
        <v>1729</v>
      </c>
      <c r="D174" s="12" t="s">
        <v>22</v>
      </c>
      <c r="E174" s="70">
        <v>655</v>
      </c>
      <c r="F174" s="32">
        <v>161</v>
      </c>
      <c r="G174" s="16">
        <v>153</v>
      </c>
      <c r="H174" s="16">
        <v>27</v>
      </c>
      <c r="I174" s="16">
        <v>6</v>
      </c>
      <c r="J174" s="16">
        <v>4</v>
      </c>
      <c r="K174" s="16">
        <v>13</v>
      </c>
      <c r="L174" s="16">
        <v>2</v>
      </c>
      <c r="M174" s="16">
        <v>12</v>
      </c>
      <c r="N174" s="16"/>
      <c r="O174" s="33">
        <v>5</v>
      </c>
      <c r="P174" s="32"/>
      <c r="Q174" s="16">
        <f>(P174/2)+G174</f>
        <v>153</v>
      </c>
      <c r="R174" s="33">
        <f>(P174/2)+J174</f>
        <v>4</v>
      </c>
      <c r="S174" s="35"/>
      <c r="T174" s="35"/>
      <c r="U174" s="35"/>
      <c r="V174" s="35"/>
      <c r="W174" s="36">
        <f t="shared" si="2"/>
        <v>0</v>
      </c>
      <c r="X174" s="36">
        <f>W174+H174+I174+O174</f>
        <v>38</v>
      </c>
      <c r="Y174" s="32"/>
      <c r="Z174" s="16">
        <v>22</v>
      </c>
      <c r="AA174" s="34">
        <f>SUM(F174:O174)+P174</f>
        <v>383</v>
      </c>
      <c r="AB174" s="37">
        <f>W174+Y174+Z174+AA174</f>
        <v>405</v>
      </c>
    </row>
    <row r="175" spans="1:28" ht="15" customHeight="1">
      <c r="A175" s="67">
        <v>162</v>
      </c>
      <c r="B175" s="21" t="s">
        <v>33</v>
      </c>
      <c r="C175" s="22">
        <v>1730</v>
      </c>
      <c r="D175" s="23" t="s">
        <v>22</v>
      </c>
      <c r="E175" s="68">
        <v>703</v>
      </c>
      <c r="F175" s="24">
        <v>174</v>
      </c>
      <c r="G175" s="25">
        <v>166</v>
      </c>
      <c r="H175" s="25">
        <v>40</v>
      </c>
      <c r="I175" s="25">
        <v>3</v>
      </c>
      <c r="J175" s="25">
        <v>11</v>
      </c>
      <c r="K175" s="25">
        <v>17</v>
      </c>
      <c r="L175" s="25">
        <v>4</v>
      </c>
      <c r="M175" s="25">
        <v>8</v>
      </c>
      <c r="N175" s="25"/>
      <c r="O175" s="26">
        <v>3</v>
      </c>
      <c r="P175" s="24"/>
      <c r="Q175" s="25">
        <f>(P175/2)+G175</f>
        <v>166</v>
      </c>
      <c r="R175" s="26">
        <f>(P175/2)+J175</f>
        <v>11</v>
      </c>
      <c r="S175" s="27"/>
      <c r="T175" s="27"/>
      <c r="U175" s="27"/>
      <c r="V175" s="27"/>
      <c r="W175" s="28">
        <f t="shared" si="2"/>
        <v>0</v>
      </c>
      <c r="X175" s="28">
        <f>W175+H175+I175+O175</f>
        <v>46</v>
      </c>
      <c r="Y175" s="24"/>
      <c r="Z175" s="25">
        <v>17</v>
      </c>
      <c r="AA175" s="29">
        <f>SUM(F175:O175)+P175</f>
        <v>426</v>
      </c>
      <c r="AB175" s="30">
        <f>W175+Y175+Z175+AA175</f>
        <v>443</v>
      </c>
    </row>
    <row r="176" spans="1:28" ht="15" customHeight="1">
      <c r="A176" s="69">
        <v>163</v>
      </c>
      <c r="B176" s="31" t="s">
        <v>33</v>
      </c>
      <c r="C176" s="11">
        <v>1731</v>
      </c>
      <c r="D176" s="12" t="s">
        <v>22</v>
      </c>
      <c r="E176" s="70">
        <v>604</v>
      </c>
      <c r="F176" s="32">
        <v>162</v>
      </c>
      <c r="G176" s="16">
        <v>97</v>
      </c>
      <c r="H176" s="16">
        <v>26</v>
      </c>
      <c r="I176" s="16">
        <v>2</v>
      </c>
      <c r="J176" s="16">
        <v>9</v>
      </c>
      <c r="K176" s="16">
        <v>5</v>
      </c>
      <c r="L176" s="16">
        <v>4</v>
      </c>
      <c r="M176" s="16">
        <v>7</v>
      </c>
      <c r="N176" s="16"/>
      <c r="O176" s="33">
        <v>5</v>
      </c>
      <c r="P176" s="32"/>
      <c r="Q176" s="16">
        <f>(P176/2)+G176</f>
        <v>97</v>
      </c>
      <c r="R176" s="33">
        <f>(P176/2)+J176</f>
        <v>9</v>
      </c>
      <c r="S176" s="35"/>
      <c r="T176" s="35"/>
      <c r="U176" s="35"/>
      <c r="V176" s="35">
        <v>1</v>
      </c>
      <c r="W176" s="36">
        <f t="shared" si="2"/>
        <v>1</v>
      </c>
      <c r="X176" s="36">
        <f>W176+H176+I176+O176</f>
        <v>34</v>
      </c>
      <c r="Y176" s="32"/>
      <c r="Z176" s="16">
        <v>8</v>
      </c>
      <c r="AA176" s="34">
        <f>SUM(F176:O176)+P176</f>
        <v>317</v>
      </c>
      <c r="AB176" s="37">
        <f>W176+Y176+Z176+AA176</f>
        <v>326</v>
      </c>
    </row>
    <row r="177" spans="1:28" ht="15" customHeight="1">
      <c r="A177" s="67">
        <v>164</v>
      </c>
      <c r="B177" s="21" t="s">
        <v>33</v>
      </c>
      <c r="C177" s="22">
        <v>1731</v>
      </c>
      <c r="D177" s="23" t="s">
        <v>23</v>
      </c>
      <c r="E177" s="68">
        <v>603</v>
      </c>
      <c r="F177" s="24">
        <v>140</v>
      </c>
      <c r="G177" s="25">
        <v>106</v>
      </c>
      <c r="H177" s="25">
        <v>37</v>
      </c>
      <c r="I177" s="25">
        <v>1</v>
      </c>
      <c r="J177" s="25">
        <v>4</v>
      </c>
      <c r="K177" s="25">
        <v>5</v>
      </c>
      <c r="L177" s="25">
        <v>4</v>
      </c>
      <c r="M177" s="25">
        <v>3</v>
      </c>
      <c r="N177" s="25"/>
      <c r="O177" s="26">
        <v>3</v>
      </c>
      <c r="P177" s="24"/>
      <c r="Q177" s="25">
        <f>(P177/2)+G177</f>
        <v>106</v>
      </c>
      <c r="R177" s="26">
        <f>(P177/2)+J177</f>
        <v>4</v>
      </c>
      <c r="S177" s="27">
        <v>4</v>
      </c>
      <c r="T177" s="27"/>
      <c r="U177" s="27">
        <v>8</v>
      </c>
      <c r="V177" s="27"/>
      <c r="W177" s="28">
        <f t="shared" si="2"/>
        <v>12</v>
      </c>
      <c r="X177" s="28">
        <f>W177+H177+I177+O177</f>
        <v>53</v>
      </c>
      <c r="Y177" s="24"/>
      <c r="Z177" s="25">
        <v>8</v>
      </c>
      <c r="AA177" s="29">
        <f>SUM(F177:O177)+P177</f>
        <v>303</v>
      </c>
      <c r="AB177" s="30">
        <f>W177+Y177+Z177+AA177</f>
        <v>323</v>
      </c>
    </row>
    <row r="178" spans="1:28" ht="15" customHeight="1">
      <c r="A178" s="69">
        <v>165</v>
      </c>
      <c r="B178" s="31" t="s">
        <v>33</v>
      </c>
      <c r="C178" s="11">
        <v>1732</v>
      </c>
      <c r="D178" s="12" t="s">
        <v>22</v>
      </c>
      <c r="E178" s="70">
        <v>702</v>
      </c>
      <c r="F178" s="32">
        <v>199</v>
      </c>
      <c r="G178" s="16">
        <v>138</v>
      </c>
      <c r="H178" s="16">
        <v>51</v>
      </c>
      <c r="I178" s="16">
        <v>3</v>
      </c>
      <c r="J178" s="16">
        <v>11</v>
      </c>
      <c r="K178" s="16">
        <v>17</v>
      </c>
      <c r="L178" s="16">
        <v>6</v>
      </c>
      <c r="M178" s="16">
        <v>6</v>
      </c>
      <c r="N178" s="16"/>
      <c r="O178" s="33">
        <v>4</v>
      </c>
      <c r="P178" s="32"/>
      <c r="Q178" s="16">
        <f>(P178/2)+G178</f>
        <v>138</v>
      </c>
      <c r="R178" s="33">
        <f>(P178/2)+J178</f>
        <v>11</v>
      </c>
      <c r="S178" s="35"/>
      <c r="T178" s="35"/>
      <c r="U178" s="35"/>
      <c r="V178" s="35"/>
      <c r="W178" s="36">
        <f t="shared" si="2"/>
        <v>0</v>
      </c>
      <c r="X178" s="36">
        <f>W178+H178+I178+O178</f>
        <v>58</v>
      </c>
      <c r="Y178" s="32"/>
      <c r="Z178" s="16">
        <v>18</v>
      </c>
      <c r="AA178" s="34">
        <f>SUM(F178:O178)+P178</f>
        <v>435</v>
      </c>
      <c r="AB178" s="37">
        <f>W178+Y178+Z178+AA178</f>
        <v>453</v>
      </c>
    </row>
    <row r="179" spans="1:28" ht="15" customHeight="1">
      <c r="A179" s="67">
        <v>166</v>
      </c>
      <c r="B179" s="21" t="s">
        <v>33</v>
      </c>
      <c r="C179" s="22">
        <v>1732</v>
      </c>
      <c r="D179" s="23" t="s">
        <v>23</v>
      </c>
      <c r="E179" s="68">
        <v>702</v>
      </c>
      <c r="F179" s="24">
        <v>164</v>
      </c>
      <c r="G179" s="25">
        <v>155</v>
      </c>
      <c r="H179" s="25">
        <v>57</v>
      </c>
      <c r="I179" s="25">
        <v>6</v>
      </c>
      <c r="J179" s="25">
        <v>12</v>
      </c>
      <c r="K179" s="25">
        <v>34</v>
      </c>
      <c r="L179" s="25">
        <v>10</v>
      </c>
      <c r="M179" s="25">
        <v>16</v>
      </c>
      <c r="N179" s="25"/>
      <c r="O179" s="26">
        <v>4</v>
      </c>
      <c r="P179" s="24"/>
      <c r="Q179" s="25">
        <f>(P179/2)+G179</f>
        <v>155</v>
      </c>
      <c r="R179" s="26">
        <f>(P179/2)+J179</f>
        <v>12</v>
      </c>
      <c r="S179" s="27"/>
      <c r="T179" s="27"/>
      <c r="U179" s="27"/>
      <c r="V179" s="27"/>
      <c r="W179" s="28">
        <f t="shared" si="2"/>
        <v>0</v>
      </c>
      <c r="X179" s="28">
        <f>W179+H179+I179+O179</f>
        <v>67</v>
      </c>
      <c r="Y179" s="24"/>
      <c r="Z179" s="25">
        <v>16</v>
      </c>
      <c r="AA179" s="29">
        <f>SUM(F179:O179)+P179</f>
        <v>458</v>
      </c>
      <c r="AB179" s="30">
        <f>W179+Y179+Z179+AA179</f>
        <v>474</v>
      </c>
    </row>
    <row r="180" spans="1:28" ht="15" customHeight="1">
      <c r="A180" s="69">
        <v>167</v>
      </c>
      <c r="B180" s="31" t="s">
        <v>33</v>
      </c>
      <c r="C180" s="11">
        <v>1733</v>
      </c>
      <c r="D180" s="12" t="s">
        <v>22</v>
      </c>
      <c r="E180" s="70">
        <v>465</v>
      </c>
      <c r="F180" s="32">
        <v>107</v>
      </c>
      <c r="G180" s="16">
        <v>103</v>
      </c>
      <c r="H180" s="16">
        <v>17</v>
      </c>
      <c r="I180" s="16">
        <v>3</v>
      </c>
      <c r="J180" s="16">
        <v>8</v>
      </c>
      <c r="K180" s="16">
        <v>10</v>
      </c>
      <c r="L180" s="16">
        <v>3</v>
      </c>
      <c r="M180" s="16">
        <v>6</v>
      </c>
      <c r="N180" s="16"/>
      <c r="O180" s="33">
        <v>3</v>
      </c>
      <c r="P180" s="32"/>
      <c r="Q180" s="16">
        <f>(P180/2)+G180</f>
        <v>103</v>
      </c>
      <c r="R180" s="33">
        <f>(P180/2)+J180</f>
        <v>8</v>
      </c>
      <c r="S180" s="35"/>
      <c r="T180" s="35"/>
      <c r="U180" s="35"/>
      <c r="V180" s="35"/>
      <c r="W180" s="36">
        <f t="shared" si="2"/>
        <v>0</v>
      </c>
      <c r="X180" s="36">
        <f>W180+H180+I180+O180</f>
        <v>23</v>
      </c>
      <c r="Y180" s="32"/>
      <c r="Z180" s="16">
        <v>10</v>
      </c>
      <c r="AA180" s="34">
        <f>SUM(F180:O180)+P180</f>
        <v>260</v>
      </c>
      <c r="AB180" s="37">
        <f>W180+Y180+Z180+AA180</f>
        <v>270</v>
      </c>
    </row>
    <row r="181" spans="1:28" ht="15" customHeight="1">
      <c r="A181" s="67">
        <v>168</v>
      </c>
      <c r="B181" s="21" t="s">
        <v>33</v>
      </c>
      <c r="C181" s="22">
        <v>1733</v>
      </c>
      <c r="D181" s="23" t="s">
        <v>23</v>
      </c>
      <c r="E181" s="68">
        <v>464</v>
      </c>
      <c r="F181" s="24">
        <v>82</v>
      </c>
      <c r="G181" s="25">
        <v>120</v>
      </c>
      <c r="H181" s="25">
        <v>23</v>
      </c>
      <c r="I181" s="25">
        <v>2</v>
      </c>
      <c r="J181" s="25">
        <v>12</v>
      </c>
      <c r="K181" s="25">
        <v>10</v>
      </c>
      <c r="L181" s="25">
        <v>5</v>
      </c>
      <c r="M181" s="25">
        <v>10</v>
      </c>
      <c r="N181" s="25"/>
      <c r="O181" s="26">
        <v>6</v>
      </c>
      <c r="P181" s="24"/>
      <c r="Q181" s="25">
        <f>(P181/2)+G181</f>
        <v>120</v>
      </c>
      <c r="R181" s="26">
        <f>(P181/2)+J181</f>
        <v>12</v>
      </c>
      <c r="S181" s="27"/>
      <c r="T181" s="27"/>
      <c r="U181" s="27"/>
      <c r="V181" s="27"/>
      <c r="W181" s="28">
        <f t="shared" si="2"/>
        <v>0</v>
      </c>
      <c r="X181" s="28">
        <f>W181+H181+I181+O181</f>
        <v>31</v>
      </c>
      <c r="Y181" s="24"/>
      <c r="Z181" s="25">
        <v>13</v>
      </c>
      <c r="AA181" s="29">
        <f>SUM(F181:O181)+P181</f>
        <v>270</v>
      </c>
      <c r="AB181" s="30">
        <f>W181+Y181+Z181+AA181</f>
        <v>283</v>
      </c>
    </row>
    <row r="182" spans="1:28" ht="15" customHeight="1">
      <c r="A182" s="69">
        <v>169</v>
      </c>
      <c r="B182" s="31" t="s">
        <v>33</v>
      </c>
      <c r="C182" s="11">
        <v>1734</v>
      </c>
      <c r="D182" s="12" t="s">
        <v>22</v>
      </c>
      <c r="E182" s="70">
        <v>415</v>
      </c>
      <c r="F182" s="32">
        <v>106</v>
      </c>
      <c r="G182" s="16">
        <v>123</v>
      </c>
      <c r="H182" s="16">
        <v>14</v>
      </c>
      <c r="I182" s="16">
        <v>5</v>
      </c>
      <c r="J182" s="16">
        <v>5</v>
      </c>
      <c r="K182" s="16">
        <v>1</v>
      </c>
      <c r="L182" s="16">
        <v>1</v>
      </c>
      <c r="M182" s="16">
        <v>5</v>
      </c>
      <c r="N182" s="16"/>
      <c r="O182" s="33">
        <v>1</v>
      </c>
      <c r="P182" s="32"/>
      <c r="Q182" s="16">
        <f>(P182/2)+G182</f>
        <v>123</v>
      </c>
      <c r="R182" s="33">
        <f>(P182/2)+J182</f>
        <v>5</v>
      </c>
      <c r="S182" s="35"/>
      <c r="T182" s="35"/>
      <c r="U182" s="35"/>
      <c r="V182" s="35"/>
      <c r="W182" s="36">
        <f t="shared" si="2"/>
        <v>0</v>
      </c>
      <c r="X182" s="36">
        <f>W182+H182+I182+O182</f>
        <v>20</v>
      </c>
      <c r="Y182" s="32"/>
      <c r="Z182" s="16">
        <v>8</v>
      </c>
      <c r="AA182" s="34">
        <f>SUM(F182:O182)+P182</f>
        <v>261</v>
      </c>
      <c r="AB182" s="37">
        <f>W182+Y182+Z182+AA182</f>
        <v>269</v>
      </c>
    </row>
    <row r="183" spans="1:28" ht="15" customHeight="1">
      <c r="A183" s="67">
        <v>170</v>
      </c>
      <c r="B183" s="21" t="s">
        <v>33</v>
      </c>
      <c r="C183" s="22">
        <v>1734</v>
      </c>
      <c r="D183" s="23" t="s">
        <v>23</v>
      </c>
      <c r="E183" s="68">
        <v>414</v>
      </c>
      <c r="F183" s="24">
        <v>115</v>
      </c>
      <c r="G183" s="25">
        <v>117</v>
      </c>
      <c r="H183" s="25">
        <v>12</v>
      </c>
      <c r="I183" s="25">
        <v>4</v>
      </c>
      <c r="J183" s="25">
        <v>6</v>
      </c>
      <c r="K183" s="25">
        <v>9</v>
      </c>
      <c r="L183" s="25">
        <v>6</v>
      </c>
      <c r="M183" s="25">
        <v>6</v>
      </c>
      <c r="N183" s="25"/>
      <c r="O183" s="26">
        <v>1</v>
      </c>
      <c r="P183" s="24"/>
      <c r="Q183" s="25">
        <f>(P183/2)+G183</f>
        <v>117</v>
      </c>
      <c r="R183" s="26">
        <f>(P183/2)+J183</f>
        <v>6</v>
      </c>
      <c r="S183" s="27"/>
      <c r="T183" s="27"/>
      <c r="U183" s="27"/>
      <c r="V183" s="27"/>
      <c r="W183" s="28">
        <f t="shared" si="2"/>
        <v>0</v>
      </c>
      <c r="X183" s="28">
        <f>W183+H183+I183+O183</f>
        <v>17</v>
      </c>
      <c r="Y183" s="24"/>
      <c r="Z183" s="25">
        <v>5</v>
      </c>
      <c r="AA183" s="29">
        <f>SUM(F183:O183)+P183</f>
        <v>276</v>
      </c>
      <c r="AB183" s="30">
        <f>W183+Y183+Z183+AA183</f>
        <v>281</v>
      </c>
    </row>
    <row r="184" spans="1:28" ht="15" customHeight="1">
      <c r="A184" s="69">
        <v>171</v>
      </c>
      <c r="B184" s="31" t="s">
        <v>33</v>
      </c>
      <c r="C184" s="11">
        <v>1735</v>
      </c>
      <c r="D184" s="12" t="s">
        <v>22</v>
      </c>
      <c r="E184" s="70">
        <v>649</v>
      </c>
      <c r="F184" s="32">
        <v>199</v>
      </c>
      <c r="G184" s="16">
        <v>115</v>
      </c>
      <c r="H184" s="16">
        <v>59</v>
      </c>
      <c r="I184" s="16">
        <v>6</v>
      </c>
      <c r="J184" s="16">
        <v>8</v>
      </c>
      <c r="K184" s="16">
        <v>17</v>
      </c>
      <c r="L184" s="16">
        <v>6</v>
      </c>
      <c r="M184" s="16">
        <v>7</v>
      </c>
      <c r="N184" s="16"/>
      <c r="O184" s="33">
        <v>5</v>
      </c>
      <c r="P184" s="32">
        <v>1</v>
      </c>
      <c r="Q184" s="16">
        <f>(P184/2)+G184</f>
        <v>115.5</v>
      </c>
      <c r="R184" s="33">
        <f>(P184/2)+J184</f>
        <v>8.5</v>
      </c>
      <c r="S184" s="35"/>
      <c r="T184" s="35"/>
      <c r="U184" s="35"/>
      <c r="V184" s="35"/>
      <c r="W184" s="36">
        <f t="shared" si="2"/>
        <v>0</v>
      </c>
      <c r="X184" s="36">
        <f>W184+H184+I184+O184</f>
        <v>70</v>
      </c>
      <c r="Y184" s="32"/>
      <c r="Z184" s="16">
        <v>9</v>
      </c>
      <c r="AA184" s="34">
        <f>SUM(F184:O184)+P184</f>
        <v>423</v>
      </c>
      <c r="AB184" s="37">
        <f>W184+Y184+Z184+AA184</f>
        <v>432</v>
      </c>
    </row>
    <row r="185" spans="1:28" ht="15" customHeight="1">
      <c r="A185" s="67">
        <v>172</v>
      </c>
      <c r="B185" s="21" t="s">
        <v>33</v>
      </c>
      <c r="C185" s="22">
        <v>1736</v>
      </c>
      <c r="D185" s="23" t="s">
        <v>22</v>
      </c>
      <c r="E185" s="68">
        <v>526</v>
      </c>
      <c r="F185" s="24">
        <v>157</v>
      </c>
      <c r="G185" s="25">
        <v>114</v>
      </c>
      <c r="H185" s="25">
        <v>43</v>
      </c>
      <c r="I185" s="25">
        <v>3</v>
      </c>
      <c r="J185" s="25">
        <v>8</v>
      </c>
      <c r="K185" s="25">
        <v>20</v>
      </c>
      <c r="L185" s="25">
        <v>4</v>
      </c>
      <c r="M185" s="25">
        <v>6</v>
      </c>
      <c r="N185" s="25"/>
      <c r="O185" s="26">
        <v>1</v>
      </c>
      <c r="P185" s="24"/>
      <c r="Q185" s="25">
        <f>(P185/2)+G185</f>
        <v>114</v>
      </c>
      <c r="R185" s="26">
        <f>(P185/2)+J185</f>
        <v>8</v>
      </c>
      <c r="S185" s="27"/>
      <c r="T185" s="27"/>
      <c r="U185" s="27"/>
      <c r="V185" s="27"/>
      <c r="W185" s="28">
        <f t="shared" si="2"/>
        <v>0</v>
      </c>
      <c r="X185" s="28">
        <f>W185+H185+I185+O185</f>
        <v>47</v>
      </c>
      <c r="Y185" s="24"/>
      <c r="Z185" s="25">
        <v>14</v>
      </c>
      <c r="AA185" s="29">
        <f>SUM(F185:O185)+P185</f>
        <v>356</v>
      </c>
      <c r="AB185" s="30">
        <f>W185+Y185+Z185+AA185</f>
        <v>370</v>
      </c>
    </row>
    <row r="186" spans="1:28" ht="15" customHeight="1">
      <c r="A186" s="69">
        <v>173</v>
      </c>
      <c r="B186" s="31" t="s">
        <v>33</v>
      </c>
      <c r="C186" s="11">
        <v>1737</v>
      </c>
      <c r="D186" s="12" t="s">
        <v>22</v>
      </c>
      <c r="E186" s="70">
        <v>445</v>
      </c>
      <c r="F186" s="32">
        <v>110</v>
      </c>
      <c r="G186" s="16">
        <v>75</v>
      </c>
      <c r="H186" s="16">
        <v>23</v>
      </c>
      <c r="I186" s="16">
        <v>4</v>
      </c>
      <c r="J186" s="16">
        <v>4</v>
      </c>
      <c r="K186" s="16">
        <v>6</v>
      </c>
      <c r="L186" s="16">
        <v>4</v>
      </c>
      <c r="M186" s="16">
        <v>5</v>
      </c>
      <c r="N186" s="16"/>
      <c r="O186" s="33">
        <v>2</v>
      </c>
      <c r="P186" s="32">
        <v>2</v>
      </c>
      <c r="Q186" s="16">
        <f>(P186/2)+G186</f>
        <v>76</v>
      </c>
      <c r="R186" s="33">
        <f>(P186/2)+J186</f>
        <v>5</v>
      </c>
      <c r="S186" s="35"/>
      <c r="T186" s="35"/>
      <c r="U186" s="35"/>
      <c r="V186" s="35"/>
      <c r="W186" s="36">
        <f t="shared" si="2"/>
        <v>0</v>
      </c>
      <c r="X186" s="36">
        <f>W186+H186+I186+O186</f>
        <v>29</v>
      </c>
      <c r="Y186" s="32"/>
      <c r="Z186" s="16">
        <v>8</v>
      </c>
      <c r="AA186" s="34">
        <f>SUM(F186:O186)+P186</f>
        <v>235</v>
      </c>
      <c r="AB186" s="37">
        <f>W186+Y186+Z186+AA186</f>
        <v>243</v>
      </c>
    </row>
    <row r="187" spans="1:28" ht="15" customHeight="1">
      <c r="A187" s="67">
        <v>174</v>
      </c>
      <c r="B187" s="21" t="s">
        <v>33</v>
      </c>
      <c r="C187" s="22">
        <v>1737</v>
      </c>
      <c r="D187" s="23" t="s">
        <v>23</v>
      </c>
      <c r="E187" s="68">
        <v>444</v>
      </c>
      <c r="F187" s="24">
        <v>116</v>
      </c>
      <c r="G187" s="25">
        <v>104</v>
      </c>
      <c r="H187" s="25">
        <v>21</v>
      </c>
      <c r="I187" s="25">
        <v>6</v>
      </c>
      <c r="J187" s="25">
        <v>12</v>
      </c>
      <c r="K187" s="25">
        <v>1</v>
      </c>
      <c r="L187" s="25">
        <v>0</v>
      </c>
      <c r="M187" s="25">
        <v>4</v>
      </c>
      <c r="N187" s="25"/>
      <c r="O187" s="26">
        <v>1</v>
      </c>
      <c r="P187" s="24">
        <v>1</v>
      </c>
      <c r="Q187" s="25">
        <f>(P187/2)+G187</f>
        <v>104.5</v>
      </c>
      <c r="R187" s="26">
        <f>(P187/2)+J187</f>
        <v>12.5</v>
      </c>
      <c r="S187" s="27"/>
      <c r="T187" s="27"/>
      <c r="U187" s="27"/>
      <c r="V187" s="27"/>
      <c r="W187" s="28">
        <f t="shared" si="2"/>
        <v>0</v>
      </c>
      <c r="X187" s="28">
        <f>W187+H187+I187+O187</f>
        <v>28</v>
      </c>
      <c r="Y187" s="24"/>
      <c r="Z187" s="25">
        <v>7</v>
      </c>
      <c r="AA187" s="29">
        <f>SUM(F187:O187)+P187</f>
        <v>266</v>
      </c>
      <c r="AB187" s="30">
        <f>W187+Y187+Z187+AA187</f>
        <v>273</v>
      </c>
    </row>
    <row r="188" spans="1:28" ht="15" customHeight="1">
      <c r="A188" s="69">
        <v>175</v>
      </c>
      <c r="B188" s="31" t="s">
        <v>33</v>
      </c>
      <c r="C188" s="11">
        <v>1738</v>
      </c>
      <c r="D188" s="12" t="s">
        <v>22</v>
      </c>
      <c r="E188" s="70">
        <v>615</v>
      </c>
      <c r="F188" s="32">
        <v>137</v>
      </c>
      <c r="G188" s="16">
        <v>103</v>
      </c>
      <c r="H188" s="16">
        <v>52</v>
      </c>
      <c r="I188" s="16">
        <v>3</v>
      </c>
      <c r="J188" s="16">
        <v>8</v>
      </c>
      <c r="K188" s="16">
        <v>6</v>
      </c>
      <c r="L188" s="16">
        <v>8</v>
      </c>
      <c r="M188" s="16">
        <v>10</v>
      </c>
      <c r="N188" s="16"/>
      <c r="O188" s="33">
        <v>2</v>
      </c>
      <c r="P188" s="32"/>
      <c r="Q188" s="16">
        <f>(P188/2)+G188</f>
        <v>103</v>
      </c>
      <c r="R188" s="33">
        <f>(P188/2)+J188</f>
        <v>8</v>
      </c>
      <c r="S188" s="35"/>
      <c r="T188" s="35"/>
      <c r="U188" s="35"/>
      <c r="V188" s="35"/>
      <c r="W188" s="36">
        <f t="shared" si="2"/>
        <v>0</v>
      </c>
      <c r="X188" s="36">
        <f>W188+H188+I188+O188</f>
        <v>57</v>
      </c>
      <c r="Y188" s="32"/>
      <c r="Z188" s="16">
        <v>14</v>
      </c>
      <c r="AA188" s="34">
        <f>SUM(F188:O188)+P188</f>
        <v>329</v>
      </c>
      <c r="AB188" s="37">
        <f>W188+Y188+Z188+AA188</f>
        <v>343</v>
      </c>
    </row>
    <row r="189" spans="1:28" ht="15" customHeight="1">
      <c r="A189" s="67">
        <v>176</v>
      </c>
      <c r="B189" s="21" t="s">
        <v>33</v>
      </c>
      <c r="C189" s="22">
        <v>1738</v>
      </c>
      <c r="D189" s="23" t="s">
        <v>23</v>
      </c>
      <c r="E189" s="68">
        <v>615</v>
      </c>
      <c r="F189" s="24">
        <v>150</v>
      </c>
      <c r="G189" s="25">
        <v>115</v>
      </c>
      <c r="H189" s="25">
        <v>29</v>
      </c>
      <c r="I189" s="25">
        <v>2</v>
      </c>
      <c r="J189" s="25">
        <v>4</v>
      </c>
      <c r="K189" s="25">
        <v>8</v>
      </c>
      <c r="L189" s="25">
        <v>10</v>
      </c>
      <c r="M189" s="25">
        <v>10</v>
      </c>
      <c r="N189" s="25"/>
      <c r="O189" s="26">
        <v>1</v>
      </c>
      <c r="P189" s="24">
        <v>1</v>
      </c>
      <c r="Q189" s="25">
        <f>(P189/2)+G189</f>
        <v>115.5</v>
      </c>
      <c r="R189" s="26">
        <f>(P189/2)+J189</f>
        <v>4.5</v>
      </c>
      <c r="S189" s="27"/>
      <c r="T189" s="27"/>
      <c r="U189" s="27"/>
      <c r="V189" s="27"/>
      <c r="W189" s="28">
        <f t="shared" si="2"/>
        <v>0</v>
      </c>
      <c r="X189" s="28">
        <f>W189+H189+I189+O189</f>
        <v>32</v>
      </c>
      <c r="Y189" s="24"/>
      <c r="Z189" s="25">
        <v>10</v>
      </c>
      <c r="AA189" s="29">
        <f>SUM(F189:O189)+P189</f>
        <v>330</v>
      </c>
      <c r="AB189" s="30">
        <f>W189+Y189+Z189+AA189</f>
        <v>340</v>
      </c>
    </row>
    <row r="190" spans="1:28" ht="15" customHeight="1">
      <c r="A190" s="69">
        <v>177</v>
      </c>
      <c r="B190" s="31" t="s">
        <v>33</v>
      </c>
      <c r="C190" s="11">
        <v>1739</v>
      </c>
      <c r="D190" s="12" t="s">
        <v>22</v>
      </c>
      <c r="E190" s="70">
        <v>424</v>
      </c>
      <c r="F190" s="32">
        <v>89</v>
      </c>
      <c r="G190" s="16">
        <v>82</v>
      </c>
      <c r="H190" s="16">
        <v>18</v>
      </c>
      <c r="I190" s="16">
        <v>4</v>
      </c>
      <c r="J190" s="16">
        <v>12</v>
      </c>
      <c r="K190" s="16">
        <v>3</v>
      </c>
      <c r="L190" s="16">
        <v>7</v>
      </c>
      <c r="M190" s="16">
        <v>6</v>
      </c>
      <c r="N190" s="16"/>
      <c r="O190" s="33">
        <v>2</v>
      </c>
      <c r="P190" s="32"/>
      <c r="Q190" s="16">
        <f>(P190/2)+G190</f>
        <v>82</v>
      </c>
      <c r="R190" s="33">
        <f>(P190/2)+J190</f>
        <v>12</v>
      </c>
      <c r="S190" s="35"/>
      <c r="T190" s="35"/>
      <c r="U190" s="35"/>
      <c r="V190" s="35"/>
      <c r="W190" s="36">
        <f t="shared" si="2"/>
        <v>0</v>
      </c>
      <c r="X190" s="36">
        <f>W190+H190+I190+O190</f>
        <v>24</v>
      </c>
      <c r="Y190" s="32">
        <v>1</v>
      </c>
      <c r="Z190" s="16">
        <v>5</v>
      </c>
      <c r="AA190" s="34">
        <f>SUM(F190:O190)+P190</f>
        <v>223</v>
      </c>
      <c r="AB190" s="37">
        <f>W190+Y190+Z190+AA190</f>
        <v>229</v>
      </c>
    </row>
    <row r="191" spans="1:28" ht="15" customHeight="1">
      <c r="A191" s="67">
        <v>178</v>
      </c>
      <c r="B191" s="21" t="s">
        <v>33</v>
      </c>
      <c r="C191" s="22">
        <v>1740</v>
      </c>
      <c r="D191" s="23" t="s">
        <v>22</v>
      </c>
      <c r="E191" s="68">
        <v>659</v>
      </c>
      <c r="F191" s="24">
        <v>146</v>
      </c>
      <c r="G191" s="25">
        <v>89</v>
      </c>
      <c r="H191" s="25">
        <v>50</v>
      </c>
      <c r="I191" s="25">
        <v>4</v>
      </c>
      <c r="J191" s="25">
        <v>15</v>
      </c>
      <c r="K191" s="25">
        <v>5</v>
      </c>
      <c r="L191" s="25">
        <v>10</v>
      </c>
      <c r="M191" s="25">
        <v>7</v>
      </c>
      <c r="N191" s="25"/>
      <c r="O191" s="26">
        <v>3</v>
      </c>
      <c r="P191" s="24">
        <v>3</v>
      </c>
      <c r="Q191" s="25">
        <f>(P191/2)+G191</f>
        <v>90.5</v>
      </c>
      <c r="R191" s="26">
        <f>(P191/2)+J191</f>
        <v>16.5</v>
      </c>
      <c r="S191" s="27"/>
      <c r="T191" s="27"/>
      <c r="U191" s="27"/>
      <c r="V191" s="27"/>
      <c r="W191" s="28">
        <f t="shared" si="2"/>
        <v>0</v>
      </c>
      <c r="X191" s="28">
        <f>W191+H191+I191+O191</f>
        <v>57</v>
      </c>
      <c r="Y191" s="24"/>
      <c r="Z191" s="25">
        <v>10</v>
      </c>
      <c r="AA191" s="29">
        <f>SUM(F191:O191)+P191</f>
        <v>332</v>
      </c>
      <c r="AB191" s="30">
        <f>W191+Y191+Z191+AA191</f>
        <v>342</v>
      </c>
    </row>
    <row r="192" spans="1:28" ht="15" customHeight="1">
      <c r="A192" s="69">
        <v>179</v>
      </c>
      <c r="B192" s="31" t="s">
        <v>33</v>
      </c>
      <c r="C192" s="11">
        <v>1740</v>
      </c>
      <c r="D192" s="12" t="s">
        <v>23</v>
      </c>
      <c r="E192" s="70">
        <v>659</v>
      </c>
      <c r="F192" s="32">
        <v>137</v>
      </c>
      <c r="G192" s="16">
        <v>86</v>
      </c>
      <c r="H192" s="16">
        <v>67</v>
      </c>
      <c r="I192" s="16">
        <v>2</v>
      </c>
      <c r="J192" s="16">
        <v>19</v>
      </c>
      <c r="K192" s="16">
        <v>3</v>
      </c>
      <c r="L192" s="16">
        <v>7</v>
      </c>
      <c r="M192" s="16">
        <v>8</v>
      </c>
      <c r="N192" s="16"/>
      <c r="O192" s="33">
        <v>2</v>
      </c>
      <c r="P192" s="32">
        <v>1</v>
      </c>
      <c r="Q192" s="16">
        <f>(P192/2)+G192</f>
        <v>86.5</v>
      </c>
      <c r="R192" s="33">
        <f>(P192/2)+J192</f>
        <v>19.5</v>
      </c>
      <c r="S192" s="35"/>
      <c r="T192" s="35"/>
      <c r="U192" s="35"/>
      <c r="V192" s="35"/>
      <c r="W192" s="36">
        <f t="shared" si="2"/>
        <v>0</v>
      </c>
      <c r="X192" s="36">
        <f>W192+H192+I192+O192</f>
        <v>71</v>
      </c>
      <c r="Y192" s="32"/>
      <c r="Z192" s="16">
        <v>19</v>
      </c>
      <c r="AA192" s="34">
        <f>SUM(F192:O192)+P192</f>
        <v>332</v>
      </c>
      <c r="AB192" s="37">
        <f>W192+Y192+Z192+AA192</f>
        <v>351</v>
      </c>
    </row>
    <row r="193" spans="1:28" ht="15" customHeight="1">
      <c r="A193" s="67">
        <v>180</v>
      </c>
      <c r="B193" s="21" t="s">
        <v>33</v>
      </c>
      <c r="C193" s="22">
        <v>1741</v>
      </c>
      <c r="D193" s="23" t="s">
        <v>22</v>
      </c>
      <c r="E193" s="68">
        <v>675</v>
      </c>
      <c r="F193" s="24">
        <v>173</v>
      </c>
      <c r="G193" s="25">
        <v>112</v>
      </c>
      <c r="H193" s="25">
        <v>58</v>
      </c>
      <c r="I193" s="25">
        <v>0</v>
      </c>
      <c r="J193" s="25">
        <v>10</v>
      </c>
      <c r="K193" s="25">
        <v>4</v>
      </c>
      <c r="L193" s="25">
        <v>10</v>
      </c>
      <c r="M193" s="25">
        <v>15</v>
      </c>
      <c r="N193" s="25"/>
      <c r="O193" s="26">
        <v>2</v>
      </c>
      <c r="P193" s="24">
        <v>1</v>
      </c>
      <c r="Q193" s="25">
        <f>(P193/2)+G193</f>
        <v>112.5</v>
      </c>
      <c r="R193" s="26">
        <f>(P193/2)+J193</f>
        <v>10.5</v>
      </c>
      <c r="S193" s="27"/>
      <c r="T193" s="27"/>
      <c r="U193" s="27"/>
      <c r="V193" s="27"/>
      <c r="W193" s="28">
        <f t="shared" si="2"/>
        <v>0</v>
      </c>
      <c r="X193" s="28">
        <f>W193+H193+I193+O193</f>
        <v>60</v>
      </c>
      <c r="Y193" s="24"/>
      <c r="Z193" s="25">
        <v>8</v>
      </c>
      <c r="AA193" s="29">
        <f>SUM(F193:O193)+P193</f>
        <v>385</v>
      </c>
      <c r="AB193" s="30">
        <f>W193+Y193+Z193+AA193</f>
        <v>393</v>
      </c>
    </row>
    <row r="194" spans="1:28" ht="15" customHeight="1">
      <c r="A194" s="69">
        <v>181</v>
      </c>
      <c r="B194" s="31" t="s">
        <v>33</v>
      </c>
      <c r="C194" s="11">
        <v>1742</v>
      </c>
      <c r="D194" s="12" t="s">
        <v>22</v>
      </c>
      <c r="E194" s="70">
        <v>425</v>
      </c>
      <c r="F194" s="32">
        <v>109</v>
      </c>
      <c r="G194" s="16">
        <v>73</v>
      </c>
      <c r="H194" s="16">
        <v>24</v>
      </c>
      <c r="I194" s="16">
        <v>4</v>
      </c>
      <c r="J194" s="16">
        <v>7</v>
      </c>
      <c r="K194" s="16">
        <v>2</v>
      </c>
      <c r="L194" s="16">
        <v>5</v>
      </c>
      <c r="M194" s="16">
        <v>11</v>
      </c>
      <c r="N194" s="16"/>
      <c r="O194" s="33">
        <v>2</v>
      </c>
      <c r="P194" s="32"/>
      <c r="Q194" s="16">
        <f>(P194/2)+G194</f>
        <v>73</v>
      </c>
      <c r="R194" s="33">
        <f>(P194/2)+J194</f>
        <v>7</v>
      </c>
      <c r="S194" s="35"/>
      <c r="T194" s="35"/>
      <c r="U194" s="35"/>
      <c r="V194" s="35"/>
      <c r="W194" s="36">
        <f t="shared" si="2"/>
        <v>0</v>
      </c>
      <c r="X194" s="36">
        <f>W194+H194+I194+O194</f>
        <v>30</v>
      </c>
      <c r="Y194" s="32"/>
      <c r="Z194" s="16">
        <v>8</v>
      </c>
      <c r="AA194" s="34">
        <f>SUM(F194:O194)+P194</f>
        <v>237</v>
      </c>
      <c r="AB194" s="37">
        <f>W194+Y194+Z194+AA194</f>
        <v>245</v>
      </c>
    </row>
    <row r="195" spans="1:28" ht="15" customHeight="1">
      <c r="A195" s="67">
        <v>182</v>
      </c>
      <c r="B195" s="21" t="s">
        <v>33</v>
      </c>
      <c r="C195" s="22">
        <v>1742</v>
      </c>
      <c r="D195" s="23" t="s">
        <v>23</v>
      </c>
      <c r="E195" s="68">
        <v>424</v>
      </c>
      <c r="F195" s="24">
        <v>82</v>
      </c>
      <c r="G195" s="25">
        <v>84</v>
      </c>
      <c r="H195" s="25">
        <v>11</v>
      </c>
      <c r="I195" s="25">
        <v>0</v>
      </c>
      <c r="J195" s="25">
        <v>15</v>
      </c>
      <c r="K195" s="25">
        <v>2</v>
      </c>
      <c r="L195" s="25">
        <v>4</v>
      </c>
      <c r="M195" s="25">
        <v>9</v>
      </c>
      <c r="N195" s="25"/>
      <c r="O195" s="26">
        <v>3</v>
      </c>
      <c r="P195" s="24"/>
      <c r="Q195" s="25">
        <f>(P195/2)+G195</f>
        <v>84</v>
      </c>
      <c r="R195" s="26">
        <f>(P195/2)+J195</f>
        <v>15</v>
      </c>
      <c r="S195" s="27"/>
      <c r="T195" s="27"/>
      <c r="U195" s="27"/>
      <c r="V195" s="27"/>
      <c r="W195" s="28">
        <f t="shared" si="2"/>
        <v>0</v>
      </c>
      <c r="X195" s="28">
        <f>W195+H195+I195+O195</f>
        <v>14</v>
      </c>
      <c r="Y195" s="24"/>
      <c r="Z195" s="25">
        <v>10</v>
      </c>
      <c r="AA195" s="29">
        <f>SUM(F195:O195)+P195</f>
        <v>210</v>
      </c>
      <c r="AB195" s="30">
        <f>W195+Y195+Z195+AA195</f>
        <v>220</v>
      </c>
    </row>
    <row r="196" spans="1:28" ht="15" customHeight="1">
      <c r="A196" s="69">
        <v>183</v>
      </c>
      <c r="B196" s="31" t="s">
        <v>33</v>
      </c>
      <c r="C196" s="11">
        <v>1743</v>
      </c>
      <c r="D196" s="12" t="s">
        <v>22</v>
      </c>
      <c r="E196" s="70">
        <v>583</v>
      </c>
      <c r="F196" s="32">
        <v>138</v>
      </c>
      <c r="G196" s="16">
        <v>140</v>
      </c>
      <c r="H196" s="16">
        <v>30</v>
      </c>
      <c r="I196" s="16">
        <v>0</v>
      </c>
      <c r="J196" s="16">
        <v>0</v>
      </c>
      <c r="K196" s="16">
        <v>2</v>
      </c>
      <c r="L196" s="16">
        <v>3</v>
      </c>
      <c r="M196" s="16">
        <v>12</v>
      </c>
      <c r="N196" s="16"/>
      <c r="O196" s="33">
        <v>1</v>
      </c>
      <c r="P196" s="32"/>
      <c r="Q196" s="16">
        <f>(P196/2)+G196</f>
        <v>140</v>
      </c>
      <c r="R196" s="33">
        <f>(P196/2)+J196</f>
        <v>0</v>
      </c>
      <c r="S196" s="35"/>
      <c r="T196" s="35"/>
      <c r="U196" s="35"/>
      <c r="V196" s="35"/>
      <c r="W196" s="36">
        <f t="shared" si="2"/>
        <v>0</v>
      </c>
      <c r="X196" s="36">
        <f>W196+H196+I196+O196</f>
        <v>31</v>
      </c>
      <c r="Y196" s="32">
        <v>1</v>
      </c>
      <c r="Z196" s="16">
        <v>9</v>
      </c>
      <c r="AA196" s="34">
        <f>SUM(F196:O196)+P196</f>
        <v>326</v>
      </c>
      <c r="AB196" s="37">
        <f>W196+Y196+Z196+AA196</f>
        <v>336</v>
      </c>
    </row>
    <row r="197" spans="1:28" ht="15" customHeight="1">
      <c r="A197" s="67">
        <v>184</v>
      </c>
      <c r="B197" s="21" t="s">
        <v>33</v>
      </c>
      <c r="C197" s="22">
        <v>1744</v>
      </c>
      <c r="D197" s="23" t="s">
        <v>22</v>
      </c>
      <c r="E197" s="68">
        <v>650</v>
      </c>
      <c r="F197" s="24">
        <v>172</v>
      </c>
      <c r="G197" s="25">
        <v>142</v>
      </c>
      <c r="H197" s="25">
        <v>25</v>
      </c>
      <c r="I197" s="25">
        <v>3</v>
      </c>
      <c r="J197" s="25">
        <v>12</v>
      </c>
      <c r="K197" s="25">
        <v>8</v>
      </c>
      <c r="L197" s="25">
        <v>2</v>
      </c>
      <c r="M197" s="25">
        <v>2</v>
      </c>
      <c r="N197" s="25"/>
      <c r="O197" s="26">
        <v>5</v>
      </c>
      <c r="P197" s="24"/>
      <c r="Q197" s="25">
        <f>(P197/2)+G197</f>
        <v>142</v>
      </c>
      <c r="R197" s="26">
        <f>(P197/2)+J197</f>
        <v>12</v>
      </c>
      <c r="S197" s="27"/>
      <c r="T197" s="27"/>
      <c r="U197" s="27"/>
      <c r="V197" s="27"/>
      <c r="W197" s="28">
        <f t="shared" si="2"/>
        <v>0</v>
      </c>
      <c r="X197" s="28">
        <f>W197+H197+I197+O197</f>
        <v>33</v>
      </c>
      <c r="Y197" s="24"/>
      <c r="Z197" s="25">
        <v>15</v>
      </c>
      <c r="AA197" s="29">
        <f>SUM(F197:O197)+P197</f>
        <v>371</v>
      </c>
      <c r="AB197" s="30">
        <f>W197+Y197+Z197+AA197</f>
        <v>386</v>
      </c>
    </row>
    <row r="198" spans="1:28" ht="15" customHeight="1">
      <c r="A198" s="69">
        <v>185</v>
      </c>
      <c r="B198" s="31" t="s">
        <v>33</v>
      </c>
      <c r="C198" s="11">
        <v>1745</v>
      </c>
      <c r="D198" s="12" t="s">
        <v>22</v>
      </c>
      <c r="E198" s="70">
        <v>682</v>
      </c>
      <c r="F198" s="32">
        <v>163</v>
      </c>
      <c r="G198" s="16">
        <v>151</v>
      </c>
      <c r="H198" s="16">
        <v>34</v>
      </c>
      <c r="I198" s="16">
        <v>5</v>
      </c>
      <c r="J198" s="16">
        <v>10</v>
      </c>
      <c r="K198" s="16">
        <v>12</v>
      </c>
      <c r="L198" s="16">
        <v>5</v>
      </c>
      <c r="M198" s="16">
        <v>4</v>
      </c>
      <c r="N198" s="16"/>
      <c r="O198" s="33">
        <v>3</v>
      </c>
      <c r="P198" s="32"/>
      <c r="Q198" s="16">
        <f>(P198/2)+G198</f>
        <v>151</v>
      </c>
      <c r="R198" s="33">
        <f>(P198/2)+J198</f>
        <v>10</v>
      </c>
      <c r="S198" s="35"/>
      <c r="T198" s="35"/>
      <c r="U198" s="35"/>
      <c r="V198" s="35"/>
      <c r="W198" s="36">
        <f t="shared" si="2"/>
        <v>0</v>
      </c>
      <c r="X198" s="36">
        <f>W198+H198+I198+O198</f>
        <v>42</v>
      </c>
      <c r="Y198" s="32"/>
      <c r="Z198" s="16">
        <v>18</v>
      </c>
      <c r="AA198" s="34">
        <f>SUM(F198:O198)+P198</f>
        <v>387</v>
      </c>
      <c r="AB198" s="37">
        <f>W198+Y198+Z198+AA198</f>
        <v>405</v>
      </c>
    </row>
    <row r="199" spans="1:28" ht="15" customHeight="1">
      <c r="A199" s="67">
        <v>186</v>
      </c>
      <c r="B199" s="21" t="s">
        <v>33</v>
      </c>
      <c r="C199" s="22">
        <v>1746</v>
      </c>
      <c r="D199" s="23" t="s">
        <v>22</v>
      </c>
      <c r="E199" s="68">
        <v>444</v>
      </c>
      <c r="F199" s="24">
        <v>123</v>
      </c>
      <c r="G199" s="25">
        <v>89</v>
      </c>
      <c r="H199" s="25">
        <v>24</v>
      </c>
      <c r="I199" s="25">
        <v>0</v>
      </c>
      <c r="J199" s="25">
        <v>8</v>
      </c>
      <c r="K199" s="25">
        <v>8</v>
      </c>
      <c r="L199" s="25">
        <v>4</v>
      </c>
      <c r="M199" s="25">
        <v>4</v>
      </c>
      <c r="N199" s="25"/>
      <c r="O199" s="26">
        <v>1</v>
      </c>
      <c r="P199" s="24"/>
      <c r="Q199" s="25">
        <f>(P199/2)+G199</f>
        <v>89</v>
      </c>
      <c r="R199" s="26">
        <f>(P199/2)+J199</f>
        <v>8</v>
      </c>
      <c r="S199" s="27"/>
      <c r="T199" s="27"/>
      <c r="U199" s="27"/>
      <c r="V199" s="27"/>
      <c r="W199" s="28">
        <f t="shared" si="2"/>
        <v>0</v>
      </c>
      <c r="X199" s="28">
        <f>W199+H199+I199+O199</f>
        <v>25</v>
      </c>
      <c r="Y199" s="24"/>
      <c r="Z199" s="25">
        <v>12</v>
      </c>
      <c r="AA199" s="29">
        <f>SUM(F199:O199)+P199</f>
        <v>261</v>
      </c>
      <c r="AB199" s="30">
        <f>W199+Y199+Z199+AA199</f>
        <v>273</v>
      </c>
    </row>
    <row r="200" spans="1:28" ht="15" customHeight="1">
      <c r="A200" s="69">
        <v>187</v>
      </c>
      <c r="B200" s="31" t="s">
        <v>33</v>
      </c>
      <c r="C200" s="11">
        <v>1746</v>
      </c>
      <c r="D200" s="12" t="s">
        <v>23</v>
      </c>
      <c r="E200" s="70">
        <v>443</v>
      </c>
      <c r="F200" s="32">
        <v>121</v>
      </c>
      <c r="G200" s="16">
        <v>83</v>
      </c>
      <c r="H200" s="16">
        <v>17</v>
      </c>
      <c r="I200" s="16">
        <v>2</v>
      </c>
      <c r="J200" s="16">
        <v>7</v>
      </c>
      <c r="K200" s="16">
        <v>6</v>
      </c>
      <c r="L200" s="16">
        <v>1</v>
      </c>
      <c r="M200" s="16">
        <v>5</v>
      </c>
      <c r="N200" s="16"/>
      <c r="O200" s="33">
        <v>1</v>
      </c>
      <c r="P200" s="32">
        <v>2</v>
      </c>
      <c r="Q200" s="16">
        <f>(P200/2)+G200</f>
        <v>84</v>
      </c>
      <c r="R200" s="33">
        <f>(P200/2)+J200</f>
        <v>8</v>
      </c>
      <c r="S200" s="35"/>
      <c r="T200" s="35"/>
      <c r="U200" s="35"/>
      <c r="V200" s="35"/>
      <c r="W200" s="36">
        <f t="shared" si="2"/>
        <v>0</v>
      </c>
      <c r="X200" s="36">
        <f>W200+H200+I200+O200</f>
        <v>20</v>
      </c>
      <c r="Y200" s="32"/>
      <c r="Z200" s="16">
        <v>14</v>
      </c>
      <c r="AA200" s="34">
        <f>SUM(F200:O200)+P200</f>
        <v>245</v>
      </c>
      <c r="AB200" s="37">
        <f>W200+Y200+Z200+AA200</f>
        <v>259</v>
      </c>
    </row>
    <row r="201" spans="1:28" ht="15" customHeight="1">
      <c r="A201" s="67">
        <v>188</v>
      </c>
      <c r="B201" s="21" t="s">
        <v>33</v>
      </c>
      <c r="C201" s="22">
        <v>1747</v>
      </c>
      <c r="D201" s="23" t="s">
        <v>22</v>
      </c>
      <c r="E201" s="68">
        <v>698</v>
      </c>
      <c r="F201" s="24">
        <v>197</v>
      </c>
      <c r="G201" s="25">
        <v>149</v>
      </c>
      <c r="H201" s="25">
        <v>32</v>
      </c>
      <c r="I201" s="25">
        <v>3</v>
      </c>
      <c r="J201" s="25">
        <v>1</v>
      </c>
      <c r="K201" s="25">
        <v>14</v>
      </c>
      <c r="L201" s="25">
        <v>5</v>
      </c>
      <c r="M201" s="25">
        <v>5</v>
      </c>
      <c r="N201" s="25"/>
      <c r="O201" s="26">
        <v>2</v>
      </c>
      <c r="P201" s="24">
        <v>1</v>
      </c>
      <c r="Q201" s="25">
        <f>(P201/2)+G201</f>
        <v>149.5</v>
      </c>
      <c r="R201" s="26">
        <f>(P201/2)+J201</f>
        <v>1.5</v>
      </c>
      <c r="S201" s="27"/>
      <c r="T201" s="27"/>
      <c r="U201" s="27"/>
      <c r="V201" s="27"/>
      <c r="W201" s="28">
        <f t="shared" si="2"/>
        <v>0</v>
      </c>
      <c r="X201" s="28">
        <f>W201+H201+I201+O201</f>
        <v>37</v>
      </c>
      <c r="Y201" s="24"/>
      <c r="Z201" s="25">
        <v>18</v>
      </c>
      <c r="AA201" s="29">
        <f>SUM(F201:O201)+P201</f>
        <v>409</v>
      </c>
      <c r="AB201" s="30">
        <f>W201+Y201+Z201+AA201</f>
        <v>427</v>
      </c>
    </row>
    <row r="202" spans="1:28" ht="15" customHeight="1">
      <c r="A202" s="69">
        <v>189</v>
      </c>
      <c r="B202" s="31" t="s">
        <v>33</v>
      </c>
      <c r="C202" s="11">
        <v>1748</v>
      </c>
      <c r="D202" s="12" t="s">
        <v>22</v>
      </c>
      <c r="E202" s="70">
        <v>494</v>
      </c>
      <c r="F202" s="32">
        <v>104</v>
      </c>
      <c r="G202" s="16">
        <v>101</v>
      </c>
      <c r="H202" s="16">
        <v>43</v>
      </c>
      <c r="I202" s="16">
        <v>3</v>
      </c>
      <c r="J202" s="16">
        <v>7</v>
      </c>
      <c r="K202" s="16">
        <v>4</v>
      </c>
      <c r="L202" s="16">
        <v>4</v>
      </c>
      <c r="M202" s="16">
        <v>11</v>
      </c>
      <c r="N202" s="16"/>
      <c r="O202" s="33">
        <v>4</v>
      </c>
      <c r="P202" s="32"/>
      <c r="Q202" s="16">
        <f>(P202/2)+G202</f>
        <v>101</v>
      </c>
      <c r="R202" s="33">
        <f>(P202/2)+J202</f>
        <v>7</v>
      </c>
      <c r="S202" s="35"/>
      <c r="T202" s="35"/>
      <c r="U202" s="35"/>
      <c r="V202" s="35"/>
      <c r="W202" s="36">
        <f t="shared" si="2"/>
        <v>0</v>
      </c>
      <c r="X202" s="36">
        <f>W202+H202+I202+O202</f>
        <v>50</v>
      </c>
      <c r="Y202" s="32"/>
      <c r="Z202" s="16">
        <v>11</v>
      </c>
      <c r="AA202" s="34">
        <f>SUM(F202:O202)+P202</f>
        <v>281</v>
      </c>
      <c r="AB202" s="37">
        <f>W202+Y202+Z202+AA202</f>
        <v>292</v>
      </c>
    </row>
    <row r="203" spans="1:28" ht="15" customHeight="1">
      <c r="A203" s="67">
        <v>190</v>
      </c>
      <c r="B203" s="21" t="s">
        <v>33</v>
      </c>
      <c r="C203" s="22">
        <v>1748</v>
      </c>
      <c r="D203" s="23" t="s">
        <v>23</v>
      </c>
      <c r="E203" s="68">
        <v>493</v>
      </c>
      <c r="F203" s="24">
        <v>128</v>
      </c>
      <c r="G203" s="25">
        <v>101</v>
      </c>
      <c r="H203" s="25">
        <v>37</v>
      </c>
      <c r="I203" s="25">
        <v>3</v>
      </c>
      <c r="J203" s="25">
        <v>11</v>
      </c>
      <c r="K203" s="25">
        <v>8</v>
      </c>
      <c r="L203" s="25">
        <v>3</v>
      </c>
      <c r="M203" s="25">
        <v>8</v>
      </c>
      <c r="N203" s="25"/>
      <c r="O203" s="26">
        <v>2</v>
      </c>
      <c r="P203" s="24"/>
      <c r="Q203" s="25">
        <f>(P203/2)+G203</f>
        <v>101</v>
      </c>
      <c r="R203" s="26">
        <f>(P203/2)+J203</f>
        <v>11</v>
      </c>
      <c r="S203" s="27">
        <v>1</v>
      </c>
      <c r="T203" s="27"/>
      <c r="U203" s="27"/>
      <c r="V203" s="27"/>
      <c r="W203" s="28">
        <f t="shared" si="2"/>
        <v>1</v>
      </c>
      <c r="X203" s="28">
        <f>W203+H203+I203+O203</f>
        <v>43</v>
      </c>
      <c r="Y203" s="24">
        <v>1</v>
      </c>
      <c r="Z203" s="25">
        <v>14</v>
      </c>
      <c r="AA203" s="29">
        <f>SUM(F203:O203)+P203</f>
        <v>301</v>
      </c>
      <c r="AB203" s="30">
        <f>W203+Y203+Z203+AA203</f>
        <v>317</v>
      </c>
    </row>
    <row r="204" spans="1:28" ht="15" customHeight="1">
      <c r="A204" s="69">
        <v>191</v>
      </c>
      <c r="B204" s="31" t="s">
        <v>33</v>
      </c>
      <c r="C204" s="11">
        <v>1749</v>
      </c>
      <c r="D204" s="12" t="s">
        <v>22</v>
      </c>
      <c r="E204" s="70">
        <v>585</v>
      </c>
      <c r="F204" s="32">
        <v>120</v>
      </c>
      <c r="G204" s="16">
        <v>91</v>
      </c>
      <c r="H204" s="16">
        <v>68</v>
      </c>
      <c r="I204" s="16">
        <v>3</v>
      </c>
      <c r="J204" s="16">
        <v>7</v>
      </c>
      <c r="K204" s="16">
        <v>14</v>
      </c>
      <c r="L204" s="16">
        <v>12</v>
      </c>
      <c r="M204" s="16">
        <v>23</v>
      </c>
      <c r="N204" s="16"/>
      <c r="O204" s="33">
        <v>5</v>
      </c>
      <c r="P204" s="32"/>
      <c r="Q204" s="16">
        <f>(P204/2)+G204</f>
        <v>91</v>
      </c>
      <c r="R204" s="33">
        <f>(P204/2)+J204</f>
        <v>7</v>
      </c>
      <c r="S204" s="35"/>
      <c r="T204" s="35"/>
      <c r="U204" s="35"/>
      <c r="V204" s="35"/>
      <c r="W204" s="36">
        <f t="shared" si="2"/>
        <v>0</v>
      </c>
      <c r="X204" s="36">
        <f>W204+H204+I204+O204</f>
        <v>76</v>
      </c>
      <c r="Y204" s="32"/>
      <c r="Z204" s="16">
        <v>17</v>
      </c>
      <c r="AA204" s="34">
        <f>SUM(F204:O204)+P204</f>
        <v>343</v>
      </c>
      <c r="AB204" s="37">
        <f>W204+Y204+Z204+AA204</f>
        <v>360</v>
      </c>
    </row>
    <row r="205" spans="1:28" ht="15" customHeight="1">
      <c r="A205" s="67">
        <v>192</v>
      </c>
      <c r="B205" s="21" t="s">
        <v>33</v>
      </c>
      <c r="C205" s="22">
        <v>1749</v>
      </c>
      <c r="D205" s="23" t="s">
        <v>23</v>
      </c>
      <c r="E205" s="68">
        <v>585</v>
      </c>
      <c r="F205" s="24">
        <v>113</v>
      </c>
      <c r="G205" s="25">
        <v>80</v>
      </c>
      <c r="H205" s="25">
        <v>56</v>
      </c>
      <c r="I205" s="25">
        <v>3</v>
      </c>
      <c r="J205" s="25">
        <v>15</v>
      </c>
      <c r="K205" s="25">
        <v>14</v>
      </c>
      <c r="L205" s="25">
        <v>5</v>
      </c>
      <c r="M205" s="25">
        <v>31</v>
      </c>
      <c r="N205" s="25"/>
      <c r="O205" s="26">
        <v>6</v>
      </c>
      <c r="P205" s="24"/>
      <c r="Q205" s="25">
        <f>(P205/2)+G205</f>
        <v>80</v>
      </c>
      <c r="R205" s="26">
        <f>(P205/2)+J205</f>
        <v>15</v>
      </c>
      <c r="S205" s="27">
        <v>2</v>
      </c>
      <c r="T205" s="27"/>
      <c r="U205" s="27"/>
      <c r="V205" s="27"/>
      <c r="W205" s="28">
        <f t="shared" si="2"/>
        <v>2</v>
      </c>
      <c r="X205" s="28">
        <f>W205+H205+I205+O205</f>
        <v>67</v>
      </c>
      <c r="Y205" s="24">
        <v>1</v>
      </c>
      <c r="Z205" s="25">
        <v>13</v>
      </c>
      <c r="AA205" s="29">
        <f>SUM(F205:O205)+P205</f>
        <v>323</v>
      </c>
      <c r="AB205" s="30">
        <f>W205+Y205+Z205+AA205</f>
        <v>339</v>
      </c>
    </row>
    <row r="206" spans="1:28" ht="15" customHeight="1">
      <c r="A206" s="69">
        <v>193</v>
      </c>
      <c r="B206" s="31" t="s">
        <v>33</v>
      </c>
      <c r="C206" s="11">
        <v>1750</v>
      </c>
      <c r="D206" s="12" t="s">
        <v>22</v>
      </c>
      <c r="E206" s="70">
        <v>604</v>
      </c>
      <c r="F206" s="32">
        <v>130</v>
      </c>
      <c r="G206" s="16">
        <v>96</v>
      </c>
      <c r="H206" s="16">
        <v>40</v>
      </c>
      <c r="I206" s="16">
        <v>6</v>
      </c>
      <c r="J206" s="16">
        <v>10</v>
      </c>
      <c r="K206" s="16">
        <v>8</v>
      </c>
      <c r="L206" s="16">
        <v>5</v>
      </c>
      <c r="M206" s="16">
        <v>29</v>
      </c>
      <c r="N206" s="16"/>
      <c r="O206" s="33">
        <v>1</v>
      </c>
      <c r="P206" s="32"/>
      <c r="Q206" s="16">
        <f>(P206/2)+G206</f>
        <v>96</v>
      </c>
      <c r="R206" s="33">
        <f>(P206/2)+J206</f>
        <v>10</v>
      </c>
      <c r="S206" s="35"/>
      <c r="T206" s="35"/>
      <c r="U206" s="35"/>
      <c r="V206" s="35"/>
      <c r="W206" s="36">
        <f t="shared" ref="W206:W269" si="3">SUM(S206:V206)</f>
        <v>0</v>
      </c>
      <c r="X206" s="36">
        <f>W206+H206+I206+O206</f>
        <v>47</v>
      </c>
      <c r="Y206" s="32"/>
      <c r="Z206" s="16">
        <v>9</v>
      </c>
      <c r="AA206" s="34">
        <f>SUM(F206:O206)+P206</f>
        <v>325</v>
      </c>
      <c r="AB206" s="37">
        <f>W206+Y206+Z206+AA206</f>
        <v>334</v>
      </c>
    </row>
    <row r="207" spans="1:28" ht="15" customHeight="1">
      <c r="A207" s="67">
        <v>194</v>
      </c>
      <c r="B207" s="21" t="s">
        <v>33</v>
      </c>
      <c r="C207" s="22">
        <v>1750</v>
      </c>
      <c r="D207" s="23" t="s">
        <v>23</v>
      </c>
      <c r="E207" s="68">
        <v>603</v>
      </c>
      <c r="F207" s="24">
        <v>134</v>
      </c>
      <c r="G207" s="25">
        <v>111</v>
      </c>
      <c r="H207" s="25">
        <v>40</v>
      </c>
      <c r="I207" s="25">
        <v>2</v>
      </c>
      <c r="J207" s="25">
        <v>7</v>
      </c>
      <c r="K207" s="25">
        <v>6</v>
      </c>
      <c r="L207" s="25">
        <v>2</v>
      </c>
      <c r="M207" s="25">
        <v>13</v>
      </c>
      <c r="N207" s="25"/>
      <c r="O207" s="26">
        <v>4</v>
      </c>
      <c r="P207" s="24"/>
      <c r="Q207" s="25">
        <f>(P207/2)+G207</f>
        <v>111</v>
      </c>
      <c r="R207" s="26">
        <f>(P207/2)+J207</f>
        <v>7</v>
      </c>
      <c r="S207" s="27"/>
      <c r="T207" s="27"/>
      <c r="U207" s="27"/>
      <c r="V207" s="27"/>
      <c r="W207" s="28">
        <f t="shared" si="3"/>
        <v>0</v>
      </c>
      <c r="X207" s="28">
        <f>W207+H207+I207+O207</f>
        <v>46</v>
      </c>
      <c r="Y207" s="24"/>
      <c r="Z207" s="25">
        <v>9</v>
      </c>
      <c r="AA207" s="29">
        <f>SUM(F207:O207)+P207</f>
        <v>319</v>
      </c>
      <c r="AB207" s="30">
        <f>W207+Y207+Z207+AA207</f>
        <v>328</v>
      </c>
    </row>
    <row r="208" spans="1:28" ht="15" customHeight="1">
      <c r="A208" s="69">
        <v>195</v>
      </c>
      <c r="B208" s="31" t="s">
        <v>33</v>
      </c>
      <c r="C208" s="11">
        <v>1751</v>
      </c>
      <c r="D208" s="12" t="s">
        <v>22</v>
      </c>
      <c r="E208" s="70">
        <v>568</v>
      </c>
      <c r="F208" s="32">
        <v>94</v>
      </c>
      <c r="G208" s="16">
        <v>81</v>
      </c>
      <c r="H208" s="16">
        <v>56</v>
      </c>
      <c r="I208" s="16">
        <v>1</v>
      </c>
      <c r="J208" s="16">
        <v>10</v>
      </c>
      <c r="K208" s="16">
        <v>8</v>
      </c>
      <c r="L208" s="16">
        <v>9</v>
      </c>
      <c r="M208" s="16">
        <v>20</v>
      </c>
      <c r="N208" s="16"/>
      <c r="O208" s="33">
        <v>3</v>
      </c>
      <c r="P208" s="32">
        <v>4</v>
      </c>
      <c r="Q208" s="16">
        <f>(P208/2)+G208</f>
        <v>83</v>
      </c>
      <c r="R208" s="33">
        <f>(P208/2)+J208</f>
        <v>12</v>
      </c>
      <c r="S208" s="35">
        <v>1</v>
      </c>
      <c r="T208" s="35"/>
      <c r="U208" s="35"/>
      <c r="V208" s="35"/>
      <c r="W208" s="36">
        <f t="shared" si="3"/>
        <v>1</v>
      </c>
      <c r="X208" s="36">
        <f>W208+H208+I208+O208</f>
        <v>61</v>
      </c>
      <c r="Y208" s="32"/>
      <c r="Z208" s="16">
        <v>16</v>
      </c>
      <c r="AA208" s="34">
        <f>SUM(F208:O208)+P208</f>
        <v>286</v>
      </c>
      <c r="AB208" s="37">
        <f>W208+Y208+Z208+AA208</f>
        <v>303</v>
      </c>
    </row>
    <row r="209" spans="1:28" ht="15" customHeight="1">
      <c r="A209" s="67">
        <v>196</v>
      </c>
      <c r="B209" s="21" t="s">
        <v>33</v>
      </c>
      <c r="C209" s="22">
        <v>1751</v>
      </c>
      <c r="D209" s="23" t="s">
        <v>23</v>
      </c>
      <c r="E209" s="68">
        <v>567</v>
      </c>
      <c r="F209" s="24">
        <v>97</v>
      </c>
      <c r="G209" s="25">
        <v>90</v>
      </c>
      <c r="H209" s="25">
        <v>48</v>
      </c>
      <c r="I209" s="25">
        <v>2</v>
      </c>
      <c r="J209" s="25">
        <v>11</v>
      </c>
      <c r="K209" s="25">
        <v>6</v>
      </c>
      <c r="L209" s="25">
        <v>5</v>
      </c>
      <c r="M209" s="25">
        <v>20</v>
      </c>
      <c r="N209" s="25">
        <v>7</v>
      </c>
      <c r="O209" s="26"/>
      <c r="P209" s="24">
        <v>1</v>
      </c>
      <c r="Q209" s="25">
        <f>(P209/2)+G209</f>
        <v>90.5</v>
      </c>
      <c r="R209" s="26">
        <f>(P209/2)+J209</f>
        <v>11.5</v>
      </c>
      <c r="S209" s="27"/>
      <c r="T209" s="27"/>
      <c r="U209" s="27"/>
      <c r="V209" s="27"/>
      <c r="W209" s="28">
        <f t="shared" si="3"/>
        <v>0</v>
      </c>
      <c r="X209" s="28">
        <f>W209+H209+I209+O209</f>
        <v>50</v>
      </c>
      <c r="Y209" s="24">
        <v>1</v>
      </c>
      <c r="Z209" s="25">
        <v>14</v>
      </c>
      <c r="AA209" s="29">
        <f>SUM(F209:O209)+P209</f>
        <v>287</v>
      </c>
      <c r="AB209" s="30">
        <f>W209+Y209+Z209+AA209</f>
        <v>302</v>
      </c>
    </row>
    <row r="210" spans="1:28" ht="15" customHeight="1">
      <c r="A210" s="69">
        <v>197</v>
      </c>
      <c r="B210" s="31" t="s">
        <v>33</v>
      </c>
      <c r="C210" s="11">
        <v>1751</v>
      </c>
      <c r="D210" s="12" t="s">
        <v>24</v>
      </c>
      <c r="E210" s="70">
        <v>567</v>
      </c>
      <c r="F210" s="32">
        <v>120</v>
      </c>
      <c r="G210" s="16">
        <v>84</v>
      </c>
      <c r="H210" s="16">
        <v>46</v>
      </c>
      <c r="I210" s="16">
        <v>2</v>
      </c>
      <c r="J210" s="16">
        <v>6</v>
      </c>
      <c r="K210" s="16">
        <v>0</v>
      </c>
      <c r="L210" s="16">
        <v>6</v>
      </c>
      <c r="M210" s="16">
        <v>27</v>
      </c>
      <c r="N210" s="16"/>
      <c r="O210" s="33">
        <v>5</v>
      </c>
      <c r="P210" s="32"/>
      <c r="Q210" s="16">
        <f>(P210/2)+G210</f>
        <v>84</v>
      </c>
      <c r="R210" s="33">
        <f>(P210/2)+J210</f>
        <v>6</v>
      </c>
      <c r="S210" s="35"/>
      <c r="T210" s="35"/>
      <c r="U210" s="35"/>
      <c r="V210" s="35"/>
      <c r="W210" s="36">
        <f t="shared" si="3"/>
        <v>0</v>
      </c>
      <c r="X210" s="36">
        <f>W210+H210+I210+O210</f>
        <v>53</v>
      </c>
      <c r="Y210" s="32">
        <v>1</v>
      </c>
      <c r="Z210" s="16">
        <v>10</v>
      </c>
      <c r="AA210" s="34">
        <f>SUM(F210:O210)+P210</f>
        <v>296</v>
      </c>
      <c r="AB210" s="37">
        <f>W210+Y210+Z210+AA210</f>
        <v>307</v>
      </c>
    </row>
    <row r="211" spans="1:28" ht="15" customHeight="1">
      <c r="A211" s="67">
        <v>198</v>
      </c>
      <c r="B211" s="21" t="s">
        <v>33</v>
      </c>
      <c r="C211" s="22">
        <v>1752</v>
      </c>
      <c r="D211" s="23" t="s">
        <v>22</v>
      </c>
      <c r="E211" s="68">
        <v>456</v>
      </c>
      <c r="F211" s="24">
        <v>79</v>
      </c>
      <c r="G211" s="25">
        <v>87</v>
      </c>
      <c r="H211" s="25">
        <v>32</v>
      </c>
      <c r="I211" s="25">
        <v>1</v>
      </c>
      <c r="J211" s="25">
        <v>12</v>
      </c>
      <c r="K211" s="25">
        <v>4</v>
      </c>
      <c r="L211" s="25">
        <v>5</v>
      </c>
      <c r="M211" s="25">
        <v>12</v>
      </c>
      <c r="N211" s="25"/>
      <c r="O211" s="26">
        <v>2</v>
      </c>
      <c r="P211" s="24">
        <v>1</v>
      </c>
      <c r="Q211" s="25">
        <f>(P211/2)+G211</f>
        <v>87.5</v>
      </c>
      <c r="R211" s="26">
        <f>(P211/2)+J211</f>
        <v>12.5</v>
      </c>
      <c r="S211" s="27"/>
      <c r="T211" s="27"/>
      <c r="U211" s="27"/>
      <c r="V211" s="27"/>
      <c r="W211" s="28">
        <f t="shared" si="3"/>
        <v>0</v>
      </c>
      <c r="X211" s="28">
        <f>W211+H211+I211+O211</f>
        <v>35</v>
      </c>
      <c r="Y211" s="24"/>
      <c r="Z211" s="25">
        <v>12</v>
      </c>
      <c r="AA211" s="29">
        <f>SUM(F211:O211)+P211</f>
        <v>235</v>
      </c>
      <c r="AB211" s="30">
        <f>W211+Y211+Z211+AA211</f>
        <v>247</v>
      </c>
    </row>
    <row r="212" spans="1:28" ht="15" customHeight="1">
      <c r="A212" s="69">
        <v>199</v>
      </c>
      <c r="B212" s="31" t="s">
        <v>33</v>
      </c>
      <c r="C212" s="11">
        <v>1752</v>
      </c>
      <c r="D212" s="12" t="s">
        <v>23</v>
      </c>
      <c r="E212" s="70">
        <v>456</v>
      </c>
      <c r="F212" s="32">
        <v>70</v>
      </c>
      <c r="G212" s="16">
        <v>81</v>
      </c>
      <c r="H212" s="16">
        <v>41</v>
      </c>
      <c r="I212" s="16">
        <v>4</v>
      </c>
      <c r="J212" s="16">
        <v>10</v>
      </c>
      <c r="K212" s="16">
        <v>0</v>
      </c>
      <c r="L212" s="16">
        <v>7</v>
      </c>
      <c r="M212" s="16">
        <v>17</v>
      </c>
      <c r="N212" s="16"/>
      <c r="O212" s="33">
        <v>6</v>
      </c>
      <c r="P212" s="32">
        <v>1</v>
      </c>
      <c r="Q212" s="16">
        <f>(P212/2)+G212</f>
        <v>81.5</v>
      </c>
      <c r="R212" s="33">
        <f>(P212/2)+J212</f>
        <v>10.5</v>
      </c>
      <c r="S212" s="35"/>
      <c r="T212" s="35"/>
      <c r="U212" s="35"/>
      <c r="V212" s="35"/>
      <c r="W212" s="36">
        <f t="shared" si="3"/>
        <v>0</v>
      </c>
      <c r="X212" s="36">
        <f>W212+H212+I212+O212</f>
        <v>51</v>
      </c>
      <c r="Y212" s="32"/>
      <c r="Z212" s="16">
        <v>11</v>
      </c>
      <c r="AA212" s="34">
        <f>SUM(F212:O212)+P212</f>
        <v>237</v>
      </c>
      <c r="AB212" s="37">
        <f>W212+Y212+Z212+AA212</f>
        <v>248</v>
      </c>
    </row>
    <row r="213" spans="1:28" ht="15" customHeight="1">
      <c r="A213" s="67">
        <v>200</v>
      </c>
      <c r="B213" s="21" t="s">
        <v>33</v>
      </c>
      <c r="C213" s="22">
        <v>1753</v>
      </c>
      <c r="D213" s="23" t="s">
        <v>22</v>
      </c>
      <c r="E213" s="68">
        <v>572</v>
      </c>
      <c r="F213" s="24">
        <v>110</v>
      </c>
      <c r="G213" s="25">
        <v>102</v>
      </c>
      <c r="H213" s="25">
        <v>48</v>
      </c>
      <c r="I213" s="25">
        <v>3</v>
      </c>
      <c r="J213" s="25">
        <v>11</v>
      </c>
      <c r="K213" s="25">
        <v>6</v>
      </c>
      <c r="L213" s="25">
        <v>3</v>
      </c>
      <c r="M213" s="25">
        <v>12</v>
      </c>
      <c r="N213" s="25"/>
      <c r="O213" s="26">
        <v>2</v>
      </c>
      <c r="P213" s="24">
        <v>1</v>
      </c>
      <c r="Q213" s="25">
        <f>(P213/2)+G213</f>
        <v>102.5</v>
      </c>
      <c r="R213" s="26">
        <f>(P213/2)+J213</f>
        <v>11.5</v>
      </c>
      <c r="S213" s="27">
        <v>1</v>
      </c>
      <c r="T213" s="27"/>
      <c r="U213" s="27"/>
      <c r="V213" s="27"/>
      <c r="W213" s="28">
        <f t="shared" si="3"/>
        <v>1</v>
      </c>
      <c r="X213" s="28">
        <f>W213+H213+I213+O213</f>
        <v>54</v>
      </c>
      <c r="Y213" s="24"/>
      <c r="Z213" s="25">
        <v>15</v>
      </c>
      <c r="AA213" s="29">
        <f>SUM(F213:O213)+P213</f>
        <v>298</v>
      </c>
      <c r="AB213" s="30">
        <f>W213+Y213+Z213+AA213</f>
        <v>314</v>
      </c>
    </row>
    <row r="214" spans="1:28" ht="15" customHeight="1">
      <c r="A214" s="69">
        <v>201</v>
      </c>
      <c r="B214" s="31" t="s">
        <v>33</v>
      </c>
      <c r="C214" s="11">
        <v>1753</v>
      </c>
      <c r="D214" s="12" t="s">
        <v>23</v>
      </c>
      <c r="E214" s="70">
        <v>572</v>
      </c>
      <c r="F214" s="32">
        <v>90</v>
      </c>
      <c r="G214" s="16">
        <v>131</v>
      </c>
      <c r="H214" s="16">
        <v>43</v>
      </c>
      <c r="I214" s="16">
        <v>6</v>
      </c>
      <c r="J214" s="16">
        <v>10</v>
      </c>
      <c r="K214" s="16">
        <v>5</v>
      </c>
      <c r="L214" s="16">
        <v>3</v>
      </c>
      <c r="M214" s="16">
        <v>19</v>
      </c>
      <c r="N214" s="16"/>
      <c r="O214" s="33">
        <v>2</v>
      </c>
      <c r="P214" s="32"/>
      <c r="Q214" s="16">
        <f>(P214/2)+G214</f>
        <v>131</v>
      </c>
      <c r="R214" s="33">
        <f>(P214/2)+J214</f>
        <v>10</v>
      </c>
      <c r="S214" s="35"/>
      <c r="T214" s="35"/>
      <c r="U214" s="35"/>
      <c r="V214" s="35"/>
      <c r="W214" s="36">
        <f t="shared" si="3"/>
        <v>0</v>
      </c>
      <c r="X214" s="36">
        <f>W214+H214+I214+O214</f>
        <v>51</v>
      </c>
      <c r="Y214" s="32"/>
      <c r="Z214" s="16"/>
      <c r="AA214" s="34">
        <f>SUM(F214:O214)+P214</f>
        <v>309</v>
      </c>
      <c r="AB214" s="37">
        <f>W214+Y214+Z214+AA214</f>
        <v>309</v>
      </c>
    </row>
    <row r="215" spans="1:28" ht="15" customHeight="1">
      <c r="A215" s="67">
        <v>202</v>
      </c>
      <c r="B215" s="21" t="s">
        <v>33</v>
      </c>
      <c r="C215" s="22">
        <v>1754</v>
      </c>
      <c r="D215" s="23" t="s">
        <v>22</v>
      </c>
      <c r="E215" s="68">
        <v>531</v>
      </c>
      <c r="F215" s="24">
        <v>97</v>
      </c>
      <c r="G215" s="25">
        <v>106</v>
      </c>
      <c r="H215" s="25">
        <v>60</v>
      </c>
      <c r="I215" s="25">
        <v>2</v>
      </c>
      <c r="J215" s="25">
        <v>5</v>
      </c>
      <c r="K215" s="25">
        <v>7</v>
      </c>
      <c r="L215" s="25">
        <v>6</v>
      </c>
      <c r="M215" s="25">
        <v>5</v>
      </c>
      <c r="N215" s="25"/>
      <c r="O215" s="26">
        <v>2</v>
      </c>
      <c r="P215" s="24"/>
      <c r="Q215" s="25">
        <f>(P215/2)+G215</f>
        <v>106</v>
      </c>
      <c r="R215" s="26">
        <f>(P215/2)+J215</f>
        <v>5</v>
      </c>
      <c r="S215" s="27"/>
      <c r="T215" s="27"/>
      <c r="U215" s="27"/>
      <c r="V215" s="27"/>
      <c r="W215" s="28">
        <f t="shared" si="3"/>
        <v>0</v>
      </c>
      <c r="X215" s="28">
        <f>W215+H215+I215+O215</f>
        <v>64</v>
      </c>
      <c r="Y215" s="24"/>
      <c r="Z215" s="25">
        <v>12</v>
      </c>
      <c r="AA215" s="29">
        <f>SUM(F215:O215)+P215</f>
        <v>290</v>
      </c>
      <c r="AB215" s="30">
        <f>W215+Y215+Z215+AA215</f>
        <v>302</v>
      </c>
    </row>
    <row r="216" spans="1:28" ht="15" customHeight="1">
      <c r="A216" s="69">
        <v>203</v>
      </c>
      <c r="B216" s="31" t="s">
        <v>33</v>
      </c>
      <c r="C216" s="11">
        <v>1754</v>
      </c>
      <c r="D216" s="12" t="s">
        <v>23</v>
      </c>
      <c r="E216" s="70">
        <v>530</v>
      </c>
      <c r="F216" s="32">
        <v>98</v>
      </c>
      <c r="G216" s="16">
        <v>105</v>
      </c>
      <c r="H216" s="16">
        <v>45</v>
      </c>
      <c r="I216" s="16">
        <v>3</v>
      </c>
      <c r="J216" s="16">
        <v>3</v>
      </c>
      <c r="K216" s="16">
        <v>4</v>
      </c>
      <c r="L216" s="16">
        <v>4</v>
      </c>
      <c r="M216" s="16">
        <v>10</v>
      </c>
      <c r="N216" s="16"/>
      <c r="O216" s="33">
        <v>2</v>
      </c>
      <c r="P216" s="32"/>
      <c r="Q216" s="16">
        <f>(P216/2)+G216</f>
        <v>105</v>
      </c>
      <c r="R216" s="33">
        <f>(P216/2)+J216</f>
        <v>3</v>
      </c>
      <c r="S216" s="35">
        <v>1</v>
      </c>
      <c r="T216" s="35"/>
      <c r="U216" s="35"/>
      <c r="V216" s="35"/>
      <c r="W216" s="36">
        <f t="shared" si="3"/>
        <v>1</v>
      </c>
      <c r="X216" s="36">
        <f>W216+H216+I216+O216</f>
        <v>51</v>
      </c>
      <c r="Y216" s="32"/>
      <c r="Z216" s="16">
        <v>12</v>
      </c>
      <c r="AA216" s="34">
        <f>SUM(F216:O216)+P216</f>
        <v>274</v>
      </c>
      <c r="AB216" s="37">
        <f>W216+Y216+Z216+AA216</f>
        <v>287</v>
      </c>
    </row>
    <row r="217" spans="1:28" ht="15" customHeight="1">
      <c r="A217" s="67">
        <v>204</v>
      </c>
      <c r="B217" s="21" t="s">
        <v>33</v>
      </c>
      <c r="C217" s="22">
        <v>1755</v>
      </c>
      <c r="D217" s="23" t="s">
        <v>22</v>
      </c>
      <c r="E217" s="68">
        <v>669</v>
      </c>
      <c r="F217" s="24">
        <v>142</v>
      </c>
      <c r="G217" s="25">
        <v>158</v>
      </c>
      <c r="H217" s="25">
        <v>31</v>
      </c>
      <c r="I217" s="25">
        <v>1</v>
      </c>
      <c r="J217" s="25">
        <v>6</v>
      </c>
      <c r="K217" s="25">
        <v>26</v>
      </c>
      <c r="L217" s="25">
        <v>6</v>
      </c>
      <c r="M217" s="25">
        <v>8</v>
      </c>
      <c r="N217" s="25"/>
      <c r="O217" s="26">
        <v>0</v>
      </c>
      <c r="P217" s="24"/>
      <c r="Q217" s="25">
        <f>(P217/2)+G217</f>
        <v>158</v>
      </c>
      <c r="R217" s="26">
        <f>(P217/2)+J217</f>
        <v>6</v>
      </c>
      <c r="S217" s="27">
        <v>1</v>
      </c>
      <c r="T217" s="27"/>
      <c r="U217" s="27"/>
      <c r="V217" s="27"/>
      <c r="W217" s="28">
        <f t="shared" si="3"/>
        <v>1</v>
      </c>
      <c r="X217" s="28">
        <f>W217+H217+I217+O217</f>
        <v>33</v>
      </c>
      <c r="Y217" s="24"/>
      <c r="Z217" s="25">
        <v>15</v>
      </c>
      <c r="AA217" s="29">
        <f>SUM(F217:O217)+P217</f>
        <v>378</v>
      </c>
      <c r="AB217" s="30">
        <f>W217+Y217+Z217+AA217</f>
        <v>394</v>
      </c>
    </row>
    <row r="218" spans="1:28" ht="15" customHeight="1">
      <c r="A218" s="69">
        <v>205</v>
      </c>
      <c r="B218" s="31" t="s">
        <v>33</v>
      </c>
      <c r="C218" s="11">
        <v>1756</v>
      </c>
      <c r="D218" s="12" t="s">
        <v>22</v>
      </c>
      <c r="E218" s="70">
        <v>397</v>
      </c>
      <c r="F218" s="32">
        <v>97</v>
      </c>
      <c r="G218" s="16">
        <v>75</v>
      </c>
      <c r="H218" s="16">
        <v>18</v>
      </c>
      <c r="I218" s="16">
        <v>5</v>
      </c>
      <c r="J218" s="16">
        <v>3</v>
      </c>
      <c r="K218" s="16">
        <v>8</v>
      </c>
      <c r="L218" s="16">
        <v>5</v>
      </c>
      <c r="M218" s="16">
        <v>5</v>
      </c>
      <c r="N218" s="16"/>
      <c r="O218" s="33">
        <v>0</v>
      </c>
      <c r="P218" s="32"/>
      <c r="Q218" s="16">
        <f>(P218/2)+G218</f>
        <v>75</v>
      </c>
      <c r="R218" s="33">
        <f>(P218/2)+J218</f>
        <v>3</v>
      </c>
      <c r="S218" s="35"/>
      <c r="T218" s="35"/>
      <c r="U218" s="35"/>
      <c r="V218" s="35"/>
      <c r="W218" s="36">
        <f t="shared" si="3"/>
        <v>0</v>
      </c>
      <c r="X218" s="36">
        <f>W218+H218+I218+O218</f>
        <v>23</v>
      </c>
      <c r="Y218" s="32">
        <v>1</v>
      </c>
      <c r="Z218" s="16">
        <v>11</v>
      </c>
      <c r="AA218" s="34">
        <f>SUM(F218:O218)+P218</f>
        <v>216</v>
      </c>
      <c r="AB218" s="37">
        <f>W218+Y218+Z218+AA218</f>
        <v>228</v>
      </c>
    </row>
    <row r="219" spans="1:28" ht="15" customHeight="1">
      <c r="A219" s="67">
        <v>206</v>
      </c>
      <c r="B219" s="21" t="s">
        <v>33</v>
      </c>
      <c r="C219" s="22">
        <v>1756</v>
      </c>
      <c r="D219" s="23" t="s">
        <v>23</v>
      </c>
      <c r="E219" s="68">
        <v>397</v>
      </c>
      <c r="F219" s="24">
        <v>110</v>
      </c>
      <c r="G219" s="25">
        <v>100</v>
      </c>
      <c r="H219" s="25">
        <v>16</v>
      </c>
      <c r="I219" s="25">
        <v>3</v>
      </c>
      <c r="J219" s="25">
        <v>6</v>
      </c>
      <c r="K219" s="25">
        <v>3</v>
      </c>
      <c r="L219" s="25">
        <v>2</v>
      </c>
      <c r="M219" s="25">
        <v>9</v>
      </c>
      <c r="N219" s="25"/>
      <c r="O219" s="26">
        <v>3</v>
      </c>
      <c r="P219" s="24"/>
      <c r="Q219" s="25">
        <f>(P219/2)+G219</f>
        <v>100</v>
      </c>
      <c r="R219" s="26">
        <f>(P219/2)+J219</f>
        <v>6</v>
      </c>
      <c r="S219" s="27"/>
      <c r="T219" s="27"/>
      <c r="U219" s="27"/>
      <c r="V219" s="27"/>
      <c r="W219" s="28">
        <f t="shared" si="3"/>
        <v>0</v>
      </c>
      <c r="X219" s="28">
        <f>W219+H219+I219+O219</f>
        <v>22</v>
      </c>
      <c r="Y219" s="24"/>
      <c r="Z219" s="25">
        <v>3</v>
      </c>
      <c r="AA219" s="29">
        <f>SUM(F219:O219)+P219</f>
        <v>252</v>
      </c>
      <c r="AB219" s="30">
        <f>W219+Y219+Z219+AA219</f>
        <v>255</v>
      </c>
    </row>
    <row r="220" spans="1:28" ht="15" customHeight="1">
      <c r="A220" s="69">
        <v>207</v>
      </c>
      <c r="B220" s="31" t="s">
        <v>33</v>
      </c>
      <c r="C220" s="11">
        <v>1757</v>
      </c>
      <c r="D220" s="12" t="s">
        <v>22</v>
      </c>
      <c r="E220" s="70">
        <v>437</v>
      </c>
      <c r="F220" s="32">
        <v>98</v>
      </c>
      <c r="G220" s="16">
        <v>76</v>
      </c>
      <c r="H220" s="16">
        <v>17</v>
      </c>
      <c r="I220" s="16">
        <v>8</v>
      </c>
      <c r="J220" s="16">
        <v>11</v>
      </c>
      <c r="K220" s="16">
        <v>3</v>
      </c>
      <c r="L220" s="16">
        <v>1</v>
      </c>
      <c r="M220" s="16">
        <v>5</v>
      </c>
      <c r="N220" s="16"/>
      <c r="O220" s="33">
        <v>1</v>
      </c>
      <c r="P220" s="32"/>
      <c r="Q220" s="16">
        <f>(P220/2)+G220</f>
        <v>76</v>
      </c>
      <c r="R220" s="33">
        <f>(P220/2)+J220</f>
        <v>11</v>
      </c>
      <c r="S220" s="35">
        <v>1</v>
      </c>
      <c r="T220" s="35"/>
      <c r="U220" s="35"/>
      <c r="V220" s="35"/>
      <c r="W220" s="36">
        <f t="shared" si="3"/>
        <v>1</v>
      </c>
      <c r="X220" s="36">
        <f>W220+H220+I220+O220</f>
        <v>27</v>
      </c>
      <c r="Y220" s="32">
        <v>1</v>
      </c>
      <c r="Z220" s="16">
        <v>12</v>
      </c>
      <c r="AA220" s="34">
        <f>SUM(F220:O220)+P220</f>
        <v>220</v>
      </c>
      <c r="AB220" s="37">
        <f>W220+Y220+Z220+AA220</f>
        <v>234</v>
      </c>
    </row>
    <row r="221" spans="1:28" ht="15" customHeight="1">
      <c r="A221" s="67">
        <v>208</v>
      </c>
      <c r="B221" s="21" t="s">
        <v>33</v>
      </c>
      <c r="C221" s="22">
        <v>1757</v>
      </c>
      <c r="D221" s="23" t="s">
        <v>23</v>
      </c>
      <c r="E221" s="68">
        <v>436</v>
      </c>
      <c r="F221" s="24">
        <v>118</v>
      </c>
      <c r="G221" s="25">
        <v>73</v>
      </c>
      <c r="H221" s="25">
        <v>16</v>
      </c>
      <c r="I221" s="25">
        <v>2</v>
      </c>
      <c r="J221" s="25">
        <v>10</v>
      </c>
      <c r="K221" s="25">
        <v>4</v>
      </c>
      <c r="L221" s="25">
        <v>5</v>
      </c>
      <c r="M221" s="25">
        <v>12</v>
      </c>
      <c r="N221" s="25"/>
      <c r="O221" s="26">
        <v>2</v>
      </c>
      <c r="P221" s="24"/>
      <c r="Q221" s="25">
        <f>(P221/2)+G221</f>
        <v>73</v>
      </c>
      <c r="R221" s="26">
        <f>(P221/2)+J221</f>
        <v>10</v>
      </c>
      <c r="S221" s="27"/>
      <c r="T221" s="27"/>
      <c r="U221" s="27"/>
      <c r="V221" s="27"/>
      <c r="W221" s="28">
        <f t="shared" si="3"/>
        <v>0</v>
      </c>
      <c r="X221" s="28">
        <f>W221+H221+I221+O221</f>
        <v>20</v>
      </c>
      <c r="Y221" s="24"/>
      <c r="Z221" s="25">
        <v>13</v>
      </c>
      <c r="AA221" s="29">
        <f>SUM(F221:O221)+P221</f>
        <v>242</v>
      </c>
      <c r="AB221" s="30">
        <f>W221+Y221+Z221+AA221</f>
        <v>255</v>
      </c>
    </row>
    <row r="222" spans="1:28" ht="15" customHeight="1">
      <c r="A222" s="69">
        <v>209</v>
      </c>
      <c r="B222" s="31" t="s">
        <v>33</v>
      </c>
      <c r="C222" s="11">
        <v>1758</v>
      </c>
      <c r="D222" s="12" t="s">
        <v>22</v>
      </c>
      <c r="E222" s="70">
        <v>441</v>
      </c>
      <c r="F222" s="32">
        <v>112</v>
      </c>
      <c r="G222" s="16">
        <v>66</v>
      </c>
      <c r="H222" s="16">
        <v>23</v>
      </c>
      <c r="I222" s="16">
        <v>3</v>
      </c>
      <c r="J222" s="16">
        <v>10</v>
      </c>
      <c r="K222" s="16">
        <v>3</v>
      </c>
      <c r="L222" s="16">
        <v>5</v>
      </c>
      <c r="M222" s="16">
        <v>6</v>
      </c>
      <c r="N222" s="16"/>
      <c r="O222" s="33">
        <v>1</v>
      </c>
      <c r="P222" s="32"/>
      <c r="Q222" s="16">
        <f>(P222/2)+G222</f>
        <v>66</v>
      </c>
      <c r="R222" s="33">
        <f>(P222/2)+J222</f>
        <v>10</v>
      </c>
      <c r="S222" s="35">
        <v>1</v>
      </c>
      <c r="T222" s="35"/>
      <c r="U222" s="35"/>
      <c r="V222" s="35"/>
      <c r="W222" s="36">
        <f t="shared" si="3"/>
        <v>1</v>
      </c>
      <c r="X222" s="36">
        <f>W222+H222+I222+O222</f>
        <v>28</v>
      </c>
      <c r="Y222" s="32"/>
      <c r="Z222" s="16">
        <v>14</v>
      </c>
      <c r="AA222" s="34">
        <f>SUM(F222:O222)+P222</f>
        <v>229</v>
      </c>
      <c r="AB222" s="37">
        <f>W222+Y222+Z222+AA222</f>
        <v>244</v>
      </c>
    </row>
    <row r="223" spans="1:28" ht="15" customHeight="1">
      <c r="A223" s="67">
        <v>210</v>
      </c>
      <c r="B223" s="21" t="s">
        <v>33</v>
      </c>
      <c r="C223" s="22">
        <v>1758</v>
      </c>
      <c r="D223" s="23" t="s">
        <v>23</v>
      </c>
      <c r="E223" s="68">
        <v>440</v>
      </c>
      <c r="F223" s="24">
        <v>123</v>
      </c>
      <c r="G223" s="25">
        <v>57</v>
      </c>
      <c r="H223" s="25">
        <v>31</v>
      </c>
      <c r="I223" s="25">
        <v>1</v>
      </c>
      <c r="J223" s="25">
        <v>7</v>
      </c>
      <c r="K223" s="25">
        <v>4</v>
      </c>
      <c r="L223" s="25">
        <v>2</v>
      </c>
      <c r="M223" s="25">
        <v>4</v>
      </c>
      <c r="N223" s="25"/>
      <c r="O223" s="26">
        <v>0</v>
      </c>
      <c r="P223" s="24"/>
      <c r="Q223" s="25">
        <f>(P223/2)+G223</f>
        <v>57</v>
      </c>
      <c r="R223" s="26">
        <f>(P223/2)+J223</f>
        <v>7</v>
      </c>
      <c r="S223" s="27"/>
      <c r="T223" s="27"/>
      <c r="U223" s="27"/>
      <c r="V223" s="27"/>
      <c r="W223" s="28">
        <f t="shared" si="3"/>
        <v>0</v>
      </c>
      <c r="X223" s="28">
        <f>W223+H223+I223+O223</f>
        <v>32</v>
      </c>
      <c r="Y223" s="24">
        <v>2</v>
      </c>
      <c r="Z223" s="25"/>
      <c r="AA223" s="29">
        <f>SUM(F223:O223)+P223</f>
        <v>229</v>
      </c>
      <c r="AB223" s="30">
        <f>W223+Y223+Z223+AA223</f>
        <v>231</v>
      </c>
    </row>
    <row r="224" spans="1:28" ht="15" customHeight="1">
      <c r="A224" s="69">
        <v>211</v>
      </c>
      <c r="B224" s="31" t="s">
        <v>33</v>
      </c>
      <c r="C224" s="11">
        <v>1759</v>
      </c>
      <c r="D224" s="12" t="s">
        <v>22</v>
      </c>
      <c r="E224" s="70">
        <v>768</v>
      </c>
      <c r="F224" s="32">
        <v>151</v>
      </c>
      <c r="G224" s="16">
        <v>170</v>
      </c>
      <c r="H224" s="16">
        <v>40</v>
      </c>
      <c r="I224" s="16">
        <v>3</v>
      </c>
      <c r="J224" s="16">
        <v>17</v>
      </c>
      <c r="K224" s="16">
        <v>8</v>
      </c>
      <c r="L224" s="16">
        <v>3</v>
      </c>
      <c r="M224" s="16">
        <v>15</v>
      </c>
      <c r="N224" s="16"/>
      <c r="O224" s="33">
        <v>6</v>
      </c>
      <c r="P224" s="32"/>
      <c r="Q224" s="16">
        <f>(P224/2)+G224</f>
        <v>170</v>
      </c>
      <c r="R224" s="33">
        <f>(P224/2)+J224</f>
        <v>17</v>
      </c>
      <c r="S224" s="35">
        <v>1</v>
      </c>
      <c r="T224" s="35"/>
      <c r="U224" s="35"/>
      <c r="V224" s="35"/>
      <c r="W224" s="36">
        <f t="shared" si="3"/>
        <v>1</v>
      </c>
      <c r="X224" s="36">
        <f>W224+H224+I224+O224</f>
        <v>50</v>
      </c>
      <c r="Y224" s="32"/>
      <c r="Z224" s="16">
        <v>10</v>
      </c>
      <c r="AA224" s="34">
        <f>SUM(F224:O224)+P224</f>
        <v>413</v>
      </c>
      <c r="AB224" s="37">
        <f>W224+Y224+Z224+AA224</f>
        <v>424</v>
      </c>
    </row>
    <row r="225" spans="1:28" ht="15" customHeight="1">
      <c r="A225" s="67">
        <v>212</v>
      </c>
      <c r="B225" s="21" t="s">
        <v>33</v>
      </c>
      <c r="C225" s="22">
        <v>1760</v>
      </c>
      <c r="D225" s="23" t="s">
        <v>22</v>
      </c>
      <c r="E225" s="68">
        <v>448</v>
      </c>
      <c r="F225" s="24">
        <v>95</v>
      </c>
      <c r="G225" s="25">
        <v>70</v>
      </c>
      <c r="H225" s="25">
        <v>33</v>
      </c>
      <c r="I225" s="25">
        <v>3</v>
      </c>
      <c r="J225" s="25">
        <v>8</v>
      </c>
      <c r="K225" s="25">
        <v>4</v>
      </c>
      <c r="L225" s="25">
        <v>3</v>
      </c>
      <c r="M225" s="25">
        <v>7</v>
      </c>
      <c r="N225" s="25"/>
      <c r="O225" s="26">
        <v>3</v>
      </c>
      <c r="P225" s="24">
        <v>78</v>
      </c>
      <c r="Q225" s="25">
        <f>(P225/2)+G225</f>
        <v>109</v>
      </c>
      <c r="R225" s="26">
        <f>(P225/2)+J225</f>
        <v>47</v>
      </c>
      <c r="S225" s="27"/>
      <c r="T225" s="27"/>
      <c r="U225" s="27"/>
      <c r="V225" s="27"/>
      <c r="W225" s="28">
        <f t="shared" si="3"/>
        <v>0</v>
      </c>
      <c r="X225" s="28">
        <f>W225+H225+I225+O225</f>
        <v>39</v>
      </c>
      <c r="Y225" s="24"/>
      <c r="Z225" s="25"/>
      <c r="AA225" s="29">
        <f>SUM(F225:O225)+P225</f>
        <v>304</v>
      </c>
      <c r="AB225" s="30">
        <f>W225+Y225+Z225+AA225</f>
        <v>304</v>
      </c>
    </row>
    <row r="226" spans="1:28" ht="15" customHeight="1">
      <c r="A226" s="69">
        <v>213</v>
      </c>
      <c r="B226" s="31" t="s">
        <v>33</v>
      </c>
      <c r="C226" s="11">
        <v>1760</v>
      </c>
      <c r="D226" s="12" t="s">
        <v>23</v>
      </c>
      <c r="E226" s="70">
        <v>447</v>
      </c>
      <c r="F226" s="32">
        <v>114</v>
      </c>
      <c r="G226" s="16">
        <v>77</v>
      </c>
      <c r="H226" s="16">
        <v>35</v>
      </c>
      <c r="I226" s="16">
        <v>0</v>
      </c>
      <c r="J226" s="16">
        <v>11</v>
      </c>
      <c r="K226" s="16">
        <v>2</v>
      </c>
      <c r="L226" s="16">
        <v>3</v>
      </c>
      <c r="M226" s="16">
        <v>4</v>
      </c>
      <c r="N226" s="16"/>
      <c r="O226" s="33">
        <v>2</v>
      </c>
      <c r="P226" s="32">
        <v>77</v>
      </c>
      <c r="Q226" s="16">
        <f>(P226/2)+G226</f>
        <v>115.5</v>
      </c>
      <c r="R226" s="33">
        <f>(P226/2)+J226</f>
        <v>49.5</v>
      </c>
      <c r="S226" s="35">
        <v>35</v>
      </c>
      <c r="T226" s="35">
        <v>37</v>
      </c>
      <c r="U226" s="35">
        <v>2</v>
      </c>
      <c r="V226" s="35">
        <v>37</v>
      </c>
      <c r="W226" s="36">
        <f t="shared" si="3"/>
        <v>111</v>
      </c>
      <c r="X226" s="36">
        <f>W226+H226+I226+O226</f>
        <v>148</v>
      </c>
      <c r="Y226" s="32"/>
      <c r="Z226" s="16">
        <v>5</v>
      </c>
      <c r="AA226" s="34">
        <f>SUM(F226:O226)+P226</f>
        <v>325</v>
      </c>
      <c r="AB226" s="37">
        <f>W226+Y226+Z226+AA226</f>
        <v>441</v>
      </c>
    </row>
    <row r="227" spans="1:28" ht="15" customHeight="1">
      <c r="A227" s="67">
        <v>214</v>
      </c>
      <c r="B227" s="21" t="s">
        <v>33</v>
      </c>
      <c r="C227" s="22">
        <v>1761</v>
      </c>
      <c r="D227" s="23" t="s">
        <v>22</v>
      </c>
      <c r="E227" s="68">
        <v>656</v>
      </c>
      <c r="F227" s="24">
        <v>146</v>
      </c>
      <c r="G227" s="25">
        <v>77</v>
      </c>
      <c r="H227" s="25">
        <v>47</v>
      </c>
      <c r="I227" s="25">
        <v>3</v>
      </c>
      <c r="J227" s="25">
        <v>13</v>
      </c>
      <c r="K227" s="25">
        <v>2</v>
      </c>
      <c r="L227" s="25">
        <v>2</v>
      </c>
      <c r="M227" s="25">
        <v>8</v>
      </c>
      <c r="N227" s="25"/>
      <c r="O227" s="26">
        <v>2</v>
      </c>
      <c r="P227" s="24">
        <v>1</v>
      </c>
      <c r="Q227" s="25">
        <f>(P227/2)+G227</f>
        <v>77.5</v>
      </c>
      <c r="R227" s="26">
        <f>(P227/2)+J227</f>
        <v>13.5</v>
      </c>
      <c r="S227" s="27"/>
      <c r="T227" s="27"/>
      <c r="U227" s="27"/>
      <c r="V227" s="27"/>
      <c r="W227" s="28">
        <f t="shared" si="3"/>
        <v>0</v>
      </c>
      <c r="X227" s="28">
        <f>W227+H227+I227+O227</f>
        <v>52</v>
      </c>
      <c r="Y227" s="24"/>
      <c r="Z227" s="25">
        <v>7</v>
      </c>
      <c r="AA227" s="29">
        <f>SUM(F227:O227)+P227</f>
        <v>301</v>
      </c>
      <c r="AB227" s="30">
        <f>W227+Y227+Z227+AA227</f>
        <v>308</v>
      </c>
    </row>
    <row r="228" spans="1:28" ht="15" customHeight="1">
      <c r="A228" s="69">
        <v>215</v>
      </c>
      <c r="B228" s="31" t="s">
        <v>33</v>
      </c>
      <c r="C228" s="11">
        <v>1761</v>
      </c>
      <c r="D228" s="12" t="s">
        <v>23</v>
      </c>
      <c r="E228" s="70">
        <v>655</v>
      </c>
      <c r="F228" s="32">
        <v>146</v>
      </c>
      <c r="G228" s="16">
        <v>64</v>
      </c>
      <c r="H228" s="16">
        <v>56</v>
      </c>
      <c r="I228" s="16">
        <v>3</v>
      </c>
      <c r="J228" s="16">
        <v>11</v>
      </c>
      <c r="K228" s="16">
        <v>5</v>
      </c>
      <c r="L228" s="16">
        <v>2</v>
      </c>
      <c r="M228" s="16">
        <v>2</v>
      </c>
      <c r="N228" s="16"/>
      <c r="O228" s="33">
        <v>1</v>
      </c>
      <c r="P228" s="32">
        <v>75</v>
      </c>
      <c r="Q228" s="16">
        <f>(P228/2)+G228</f>
        <v>101.5</v>
      </c>
      <c r="R228" s="33">
        <f>(P228/2)+J228</f>
        <v>48.5</v>
      </c>
      <c r="S228" s="35">
        <v>59</v>
      </c>
      <c r="T228" s="35">
        <v>57</v>
      </c>
      <c r="U228" s="35">
        <v>4</v>
      </c>
      <c r="V228" s="35">
        <v>60</v>
      </c>
      <c r="W228" s="36">
        <f t="shared" si="3"/>
        <v>180</v>
      </c>
      <c r="X228" s="36">
        <f>W228+H228+I228+O228</f>
        <v>240</v>
      </c>
      <c r="Y228" s="32"/>
      <c r="Z228" s="16"/>
      <c r="AA228" s="34">
        <f>SUM(F228:O228)+P228</f>
        <v>365</v>
      </c>
      <c r="AB228" s="37">
        <f>W228+Y228+Z228+AA228</f>
        <v>545</v>
      </c>
    </row>
    <row r="229" spans="1:28" ht="15" customHeight="1">
      <c r="A229" s="67">
        <v>216</v>
      </c>
      <c r="B229" s="21" t="s">
        <v>33</v>
      </c>
      <c r="C229" s="22">
        <v>1761</v>
      </c>
      <c r="D229" s="23" t="s">
        <v>24</v>
      </c>
      <c r="E229" s="68">
        <v>655</v>
      </c>
      <c r="F229" s="24">
        <v>133</v>
      </c>
      <c r="G229" s="25">
        <v>65</v>
      </c>
      <c r="H229" s="25">
        <v>35</v>
      </c>
      <c r="I229" s="25">
        <v>0</v>
      </c>
      <c r="J229" s="25">
        <v>12</v>
      </c>
      <c r="K229" s="25">
        <v>3</v>
      </c>
      <c r="L229" s="25">
        <v>4</v>
      </c>
      <c r="M229" s="25">
        <v>11</v>
      </c>
      <c r="N229" s="25"/>
      <c r="O229" s="26">
        <v>3</v>
      </c>
      <c r="P229" s="24"/>
      <c r="Q229" s="25">
        <f>(P229/2)+G229</f>
        <v>65</v>
      </c>
      <c r="R229" s="26">
        <f>(P229/2)+J229</f>
        <v>12</v>
      </c>
      <c r="S229" s="27"/>
      <c r="T229" s="27"/>
      <c r="U229" s="27"/>
      <c r="V229" s="27"/>
      <c r="W229" s="28">
        <f t="shared" si="3"/>
        <v>0</v>
      </c>
      <c r="X229" s="28">
        <f>W229+H229+I229+O229</f>
        <v>38</v>
      </c>
      <c r="Y229" s="24"/>
      <c r="Z229" s="25">
        <v>4</v>
      </c>
      <c r="AA229" s="29">
        <f>SUM(F229:O229)+P229</f>
        <v>266</v>
      </c>
      <c r="AB229" s="30">
        <f>W229+Y229+Z229+AA229</f>
        <v>270</v>
      </c>
    </row>
    <row r="230" spans="1:28" ht="15" customHeight="1">
      <c r="A230" s="69">
        <v>217</v>
      </c>
      <c r="B230" s="31" t="s">
        <v>33</v>
      </c>
      <c r="C230" s="11">
        <v>1761</v>
      </c>
      <c r="D230" s="12" t="s">
        <v>26</v>
      </c>
      <c r="E230" s="70">
        <v>655</v>
      </c>
      <c r="F230" s="32">
        <v>157</v>
      </c>
      <c r="G230" s="16">
        <v>92</v>
      </c>
      <c r="H230" s="16">
        <v>37</v>
      </c>
      <c r="I230" s="16">
        <v>2</v>
      </c>
      <c r="J230" s="16">
        <v>15</v>
      </c>
      <c r="K230" s="16">
        <v>6</v>
      </c>
      <c r="L230" s="16">
        <v>3</v>
      </c>
      <c r="M230" s="16">
        <v>10</v>
      </c>
      <c r="N230" s="16"/>
      <c r="O230" s="33">
        <v>4</v>
      </c>
      <c r="P230" s="32"/>
      <c r="Q230" s="16">
        <f>(P230/2)+G230</f>
        <v>92</v>
      </c>
      <c r="R230" s="33">
        <f>(P230/2)+J230</f>
        <v>15</v>
      </c>
      <c r="S230" s="35"/>
      <c r="T230" s="35"/>
      <c r="U230" s="35"/>
      <c r="V230" s="35"/>
      <c r="W230" s="36">
        <f t="shared" si="3"/>
        <v>0</v>
      </c>
      <c r="X230" s="36">
        <f>W230+H230+I230+O230</f>
        <v>43</v>
      </c>
      <c r="Y230" s="32"/>
      <c r="Z230" s="16"/>
      <c r="AA230" s="34">
        <f>SUM(F230:O230)+P230</f>
        <v>326</v>
      </c>
      <c r="AB230" s="37">
        <f>W230+Y230+Z230+AA230</f>
        <v>326</v>
      </c>
    </row>
    <row r="231" spans="1:28" ht="15" customHeight="1">
      <c r="A231" s="67">
        <v>218</v>
      </c>
      <c r="B231" s="21" t="s">
        <v>33</v>
      </c>
      <c r="C231" s="22">
        <v>1762</v>
      </c>
      <c r="D231" s="23" t="s">
        <v>22</v>
      </c>
      <c r="E231" s="68">
        <v>693</v>
      </c>
      <c r="F231" s="24">
        <v>131</v>
      </c>
      <c r="G231" s="25">
        <v>95</v>
      </c>
      <c r="H231" s="25">
        <v>45</v>
      </c>
      <c r="I231" s="25">
        <v>1</v>
      </c>
      <c r="J231" s="25">
        <v>10</v>
      </c>
      <c r="K231" s="25">
        <v>4</v>
      </c>
      <c r="L231" s="25">
        <v>8</v>
      </c>
      <c r="M231" s="25">
        <v>6</v>
      </c>
      <c r="N231" s="25"/>
      <c r="O231" s="26">
        <v>0</v>
      </c>
      <c r="P231" s="24">
        <v>2</v>
      </c>
      <c r="Q231" s="25">
        <f>(P231/2)+G231</f>
        <v>96</v>
      </c>
      <c r="R231" s="26">
        <f>(P231/2)+J231</f>
        <v>11</v>
      </c>
      <c r="S231" s="27">
        <v>2</v>
      </c>
      <c r="T231" s="27"/>
      <c r="U231" s="27"/>
      <c r="V231" s="27"/>
      <c r="W231" s="28">
        <f t="shared" si="3"/>
        <v>2</v>
      </c>
      <c r="X231" s="28">
        <f>W231+H231+I231+O231</f>
        <v>48</v>
      </c>
      <c r="Y231" s="24"/>
      <c r="Z231" s="25"/>
      <c r="AA231" s="29">
        <f>SUM(F231:O231)+P231</f>
        <v>302</v>
      </c>
      <c r="AB231" s="30">
        <f>W231+Y231+Z231+AA231</f>
        <v>304</v>
      </c>
    </row>
    <row r="232" spans="1:28" ht="15" customHeight="1">
      <c r="A232" s="69">
        <v>219</v>
      </c>
      <c r="B232" s="31" t="s">
        <v>33</v>
      </c>
      <c r="C232" s="11">
        <v>1762</v>
      </c>
      <c r="D232" s="12" t="s">
        <v>23</v>
      </c>
      <c r="E232" s="70">
        <v>693</v>
      </c>
      <c r="F232" s="32">
        <v>146</v>
      </c>
      <c r="G232" s="16">
        <v>97</v>
      </c>
      <c r="H232" s="16">
        <v>58</v>
      </c>
      <c r="I232" s="16">
        <v>12</v>
      </c>
      <c r="J232" s="16">
        <v>2</v>
      </c>
      <c r="K232" s="16">
        <v>3</v>
      </c>
      <c r="L232" s="16">
        <v>6</v>
      </c>
      <c r="M232" s="16">
        <v>9</v>
      </c>
      <c r="N232" s="16"/>
      <c r="O232" s="33">
        <v>1</v>
      </c>
      <c r="P232" s="32"/>
      <c r="Q232" s="16">
        <f>(P232/2)+G232</f>
        <v>97</v>
      </c>
      <c r="R232" s="33">
        <f>(P232/2)+J232</f>
        <v>2</v>
      </c>
      <c r="S232" s="35"/>
      <c r="T232" s="35"/>
      <c r="U232" s="35"/>
      <c r="V232" s="35">
        <v>1</v>
      </c>
      <c r="W232" s="36">
        <f t="shared" si="3"/>
        <v>1</v>
      </c>
      <c r="X232" s="36">
        <f>W232+H232+I232+O232</f>
        <v>72</v>
      </c>
      <c r="Y232" s="32">
        <v>1</v>
      </c>
      <c r="Z232" s="16">
        <v>16</v>
      </c>
      <c r="AA232" s="34">
        <f>SUM(F232:O232)+P232</f>
        <v>334</v>
      </c>
      <c r="AB232" s="37">
        <f>W232+Y232+Z232+AA232</f>
        <v>352</v>
      </c>
    </row>
    <row r="233" spans="1:28" ht="15" customHeight="1">
      <c r="A233" s="67">
        <v>220</v>
      </c>
      <c r="B233" s="21" t="s">
        <v>33</v>
      </c>
      <c r="C233" s="22">
        <v>1762</v>
      </c>
      <c r="D233" s="23" t="s">
        <v>24</v>
      </c>
      <c r="E233" s="68">
        <v>692</v>
      </c>
      <c r="F233" s="24">
        <v>171</v>
      </c>
      <c r="G233" s="25">
        <v>98</v>
      </c>
      <c r="H233" s="25">
        <v>38</v>
      </c>
      <c r="I233" s="25">
        <v>3</v>
      </c>
      <c r="J233" s="25">
        <v>5</v>
      </c>
      <c r="K233" s="25">
        <v>6</v>
      </c>
      <c r="L233" s="25">
        <v>5</v>
      </c>
      <c r="M233" s="25">
        <v>13</v>
      </c>
      <c r="N233" s="25"/>
      <c r="O233" s="26">
        <v>0</v>
      </c>
      <c r="P233" s="24"/>
      <c r="Q233" s="25">
        <f>(P233/2)+G233</f>
        <v>98</v>
      </c>
      <c r="R233" s="26">
        <f>(P233/2)+J233</f>
        <v>5</v>
      </c>
      <c r="S233" s="27"/>
      <c r="T233" s="27"/>
      <c r="U233" s="27"/>
      <c r="V233" s="27"/>
      <c r="W233" s="28">
        <f t="shared" si="3"/>
        <v>0</v>
      </c>
      <c r="X233" s="28">
        <f>W233+H233+I233+O233</f>
        <v>41</v>
      </c>
      <c r="Y233" s="24"/>
      <c r="Z233" s="25">
        <v>12</v>
      </c>
      <c r="AA233" s="29">
        <f>SUM(F233:O233)+P233</f>
        <v>339</v>
      </c>
      <c r="AB233" s="30">
        <f>W233+Y233+Z233+AA233</f>
        <v>351</v>
      </c>
    </row>
    <row r="234" spans="1:28" ht="15" customHeight="1">
      <c r="A234" s="69">
        <v>221</v>
      </c>
      <c r="B234" s="31" t="s">
        <v>33</v>
      </c>
      <c r="C234" s="11">
        <v>1762</v>
      </c>
      <c r="D234" s="12" t="s">
        <v>26</v>
      </c>
      <c r="E234" s="70">
        <v>692</v>
      </c>
      <c r="F234" s="32">
        <v>113</v>
      </c>
      <c r="G234" s="16">
        <v>104</v>
      </c>
      <c r="H234" s="16">
        <v>45</v>
      </c>
      <c r="I234" s="16">
        <v>0</v>
      </c>
      <c r="J234" s="16">
        <v>14</v>
      </c>
      <c r="K234" s="16">
        <v>6</v>
      </c>
      <c r="L234" s="16">
        <v>6</v>
      </c>
      <c r="M234" s="16">
        <v>9</v>
      </c>
      <c r="N234" s="16"/>
      <c r="O234" s="33">
        <v>1</v>
      </c>
      <c r="P234" s="32"/>
      <c r="Q234" s="16">
        <f>(P234/2)+G234</f>
        <v>104</v>
      </c>
      <c r="R234" s="33">
        <f>(P234/2)+J234</f>
        <v>14</v>
      </c>
      <c r="S234" s="35"/>
      <c r="T234" s="35"/>
      <c r="U234" s="35"/>
      <c r="V234" s="35"/>
      <c r="W234" s="36">
        <f t="shared" si="3"/>
        <v>0</v>
      </c>
      <c r="X234" s="36">
        <f>W234+H234+I234+O234</f>
        <v>46</v>
      </c>
      <c r="Y234" s="32"/>
      <c r="Z234" s="16">
        <v>11</v>
      </c>
      <c r="AA234" s="34">
        <f>SUM(F234:O234)+P234</f>
        <v>298</v>
      </c>
      <c r="AB234" s="37">
        <f>W234+Y234+Z234+AA234</f>
        <v>309</v>
      </c>
    </row>
    <row r="235" spans="1:28" ht="15" customHeight="1">
      <c r="A235" s="67">
        <v>222</v>
      </c>
      <c r="B235" s="21" t="s">
        <v>33</v>
      </c>
      <c r="C235" s="22">
        <v>1763</v>
      </c>
      <c r="D235" s="23" t="s">
        <v>22</v>
      </c>
      <c r="E235" s="68">
        <v>578</v>
      </c>
      <c r="F235" s="24">
        <v>148</v>
      </c>
      <c r="G235" s="25">
        <v>123</v>
      </c>
      <c r="H235" s="25">
        <v>42</v>
      </c>
      <c r="I235" s="25">
        <v>5</v>
      </c>
      <c r="J235" s="25">
        <v>15</v>
      </c>
      <c r="K235" s="25">
        <v>13</v>
      </c>
      <c r="L235" s="25">
        <v>5</v>
      </c>
      <c r="M235" s="25">
        <v>10</v>
      </c>
      <c r="N235" s="25"/>
      <c r="O235" s="26">
        <v>0</v>
      </c>
      <c r="P235" s="24"/>
      <c r="Q235" s="25">
        <f>(P235/2)+G235</f>
        <v>123</v>
      </c>
      <c r="R235" s="26">
        <f>(P235/2)+J235</f>
        <v>15</v>
      </c>
      <c r="S235" s="27">
        <v>1</v>
      </c>
      <c r="T235" s="27"/>
      <c r="U235" s="27"/>
      <c r="V235" s="27"/>
      <c r="W235" s="28">
        <f t="shared" si="3"/>
        <v>1</v>
      </c>
      <c r="X235" s="28">
        <f>W235+H235+I235+O235</f>
        <v>48</v>
      </c>
      <c r="Y235" s="24"/>
      <c r="Z235" s="25"/>
      <c r="AA235" s="29">
        <f>SUM(F235:O235)+P235</f>
        <v>361</v>
      </c>
      <c r="AB235" s="30">
        <f>W235+Y235+Z235+AA235</f>
        <v>362</v>
      </c>
    </row>
    <row r="236" spans="1:28" ht="15" customHeight="1">
      <c r="A236" s="69">
        <v>223</v>
      </c>
      <c r="B236" s="31" t="s">
        <v>33</v>
      </c>
      <c r="C236" s="11">
        <v>1763</v>
      </c>
      <c r="D236" s="12" t="s">
        <v>23</v>
      </c>
      <c r="E236" s="70">
        <v>577</v>
      </c>
      <c r="F236" s="32">
        <v>141</v>
      </c>
      <c r="G236" s="16">
        <v>108</v>
      </c>
      <c r="H236" s="16">
        <v>45</v>
      </c>
      <c r="I236" s="16">
        <v>2</v>
      </c>
      <c r="J236" s="16">
        <v>6</v>
      </c>
      <c r="K236" s="16">
        <v>19</v>
      </c>
      <c r="L236" s="16">
        <v>2</v>
      </c>
      <c r="M236" s="16">
        <v>9</v>
      </c>
      <c r="N236" s="16"/>
      <c r="O236" s="33">
        <v>6</v>
      </c>
      <c r="P236" s="32">
        <v>1</v>
      </c>
      <c r="Q236" s="16">
        <f>(P236/2)+G236</f>
        <v>108.5</v>
      </c>
      <c r="R236" s="33">
        <f>(P236/2)+J236</f>
        <v>6.5</v>
      </c>
      <c r="S236" s="35"/>
      <c r="T236" s="35"/>
      <c r="U236" s="35"/>
      <c r="V236" s="35"/>
      <c r="W236" s="36">
        <f t="shared" si="3"/>
        <v>0</v>
      </c>
      <c r="X236" s="36">
        <f>W236+H236+I236+O236</f>
        <v>53</v>
      </c>
      <c r="Y236" s="32"/>
      <c r="Z236" s="16">
        <v>9</v>
      </c>
      <c r="AA236" s="34">
        <f>SUM(F236:O236)+P236</f>
        <v>339</v>
      </c>
      <c r="AB236" s="37">
        <f>W236+Y236+Z236+AA236</f>
        <v>348</v>
      </c>
    </row>
    <row r="237" spans="1:28" ht="15" customHeight="1">
      <c r="A237" s="67">
        <v>224</v>
      </c>
      <c r="B237" s="21" t="s">
        <v>33</v>
      </c>
      <c r="C237" s="22">
        <v>1763</v>
      </c>
      <c r="D237" s="23" t="s">
        <v>24</v>
      </c>
      <c r="E237" s="68">
        <v>577</v>
      </c>
      <c r="F237" s="24">
        <v>161</v>
      </c>
      <c r="G237" s="25">
        <v>96</v>
      </c>
      <c r="H237" s="25">
        <v>40</v>
      </c>
      <c r="I237" s="25">
        <v>0</v>
      </c>
      <c r="J237" s="25">
        <v>12</v>
      </c>
      <c r="K237" s="25">
        <v>14</v>
      </c>
      <c r="L237" s="25">
        <v>4</v>
      </c>
      <c r="M237" s="25">
        <v>11</v>
      </c>
      <c r="N237" s="25"/>
      <c r="O237" s="26">
        <v>5</v>
      </c>
      <c r="P237" s="24"/>
      <c r="Q237" s="25">
        <f>(P237/2)+G237</f>
        <v>96</v>
      </c>
      <c r="R237" s="26">
        <f>(P237/2)+J237</f>
        <v>12</v>
      </c>
      <c r="S237" s="27">
        <v>1</v>
      </c>
      <c r="T237" s="27"/>
      <c r="U237" s="27"/>
      <c r="V237" s="27"/>
      <c r="W237" s="28">
        <f t="shared" si="3"/>
        <v>1</v>
      </c>
      <c r="X237" s="28">
        <f>W237+H237+I237+O237</f>
        <v>46</v>
      </c>
      <c r="Y237" s="24">
        <v>1</v>
      </c>
      <c r="Z237" s="25">
        <v>14</v>
      </c>
      <c r="AA237" s="29">
        <f>SUM(F237:O237)+P237</f>
        <v>343</v>
      </c>
      <c r="AB237" s="30">
        <f>W237+Y237+Z237+AA237</f>
        <v>359</v>
      </c>
    </row>
    <row r="238" spans="1:28" ht="15" customHeight="1">
      <c r="A238" s="69">
        <v>225</v>
      </c>
      <c r="B238" s="31" t="s">
        <v>33</v>
      </c>
      <c r="C238" s="11">
        <v>1764</v>
      </c>
      <c r="D238" s="12" t="s">
        <v>22</v>
      </c>
      <c r="E238" s="70">
        <v>595</v>
      </c>
      <c r="F238" s="32">
        <v>112</v>
      </c>
      <c r="G238" s="16">
        <v>100</v>
      </c>
      <c r="H238" s="16">
        <v>47</v>
      </c>
      <c r="I238" s="16">
        <v>4</v>
      </c>
      <c r="J238" s="16">
        <v>24</v>
      </c>
      <c r="K238" s="16">
        <v>1</v>
      </c>
      <c r="L238" s="16">
        <v>1</v>
      </c>
      <c r="M238" s="16">
        <v>6</v>
      </c>
      <c r="N238" s="16"/>
      <c r="O238" s="33">
        <v>4</v>
      </c>
      <c r="P238" s="32"/>
      <c r="Q238" s="16">
        <f>(P238/2)+G238</f>
        <v>100</v>
      </c>
      <c r="R238" s="33">
        <f>(P238/2)+J238</f>
        <v>24</v>
      </c>
      <c r="S238" s="35"/>
      <c r="T238" s="35"/>
      <c r="U238" s="35"/>
      <c r="V238" s="35"/>
      <c r="W238" s="36">
        <f t="shared" si="3"/>
        <v>0</v>
      </c>
      <c r="X238" s="36">
        <f>W238+H238+I238+O238</f>
        <v>55</v>
      </c>
      <c r="Y238" s="32"/>
      <c r="Z238" s="16">
        <v>15</v>
      </c>
      <c r="AA238" s="34">
        <f>SUM(F238:O238)+P238</f>
        <v>299</v>
      </c>
      <c r="AB238" s="37">
        <f>W238+Y238+Z238+AA238</f>
        <v>314</v>
      </c>
    </row>
    <row r="239" spans="1:28" ht="15" customHeight="1">
      <c r="A239" s="67">
        <v>226</v>
      </c>
      <c r="B239" s="21" t="s">
        <v>33</v>
      </c>
      <c r="C239" s="22">
        <v>1765</v>
      </c>
      <c r="D239" s="23" t="s">
        <v>22</v>
      </c>
      <c r="E239" s="68">
        <v>375</v>
      </c>
      <c r="F239" s="24">
        <v>63</v>
      </c>
      <c r="G239" s="25">
        <v>94</v>
      </c>
      <c r="H239" s="25">
        <v>36</v>
      </c>
      <c r="I239" s="25">
        <v>5</v>
      </c>
      <c r="J239" s="25">
        <v>7</v>
      </c>
      <c r="K239" s="25">
        <v>2</v>
      </c>
      <c r="L239" s="25">
        <v>11</v>
      </c>
      <c r="M239" s="25">
        <v>2</v>
      </c>
      <c r="N239" s="25"/>
      <c r="O239" s="26">
        <v>0</v>
      </c>
      <c r="P239" s="24"/>
      <c r="Q239" s="25">
        <f>(P239/2)+G239</f>
        <v>94</v>
      </c>
      <c r="R239" s="26">
        <f>(P239/2)+J239</f>
        <v>7</v>
      </c>
      <c r="S239" s="27"/>
      <c r="T239" s="27"/>
      <c r="U239" s="27"/>
      <c r="V239" s="27"/>
      <c r="W239" s="28">
        <f t="shared" si="3"/>
        <v>0</v>
      </c>
      <c r="X239" s="28">
        <f>W239+H239+I239+O239</f>
        <v>41</v>
      </c>
      <c r="Y239" s="24"/>
      <c r="Z239" s="25">
        <v>8</v>
      </c>
      <c r="AA239" s="29">
        <f>SUM(F239:O239)+P239</f>
        <v>220</v>
      </c>
      <c r="AB239" s="30">
        <f>W239+Y239+Z239+AA239</f>
        <v>228</v>
      </c>
    </row>
    <row r="240" spans="1:28" ht="15" customHeight="1">
      <c r="A240" s="69">
        <v>227</v>
      </c>
      <c r="B240" s="31" t="s">
        <v>33</v>
      </c>
      <c r="C240" s="11">
        <v>1766</v>
      </c>
      <c r="D240" s="12" t="s">
        <v>22</v>
      </c>
      <c r="E240" s="70">
        <v>310</v>
      </c>
      <c r="F240" s="32">
        <v>38</v>
      </c>
      <c r="G240" s="16">
        <v>81</v>
      </c>
      <c r="H240" s="16">
        <v>25</v>
      </c>
      <c r="I240" s="16">
        <v>1</v>
      </c>
      <c r="J240" s="16">
        <v>7</v>
      </c>
      <c r="K240" s="16">
        <v>0</v>
      </c>
      <c r="L240" s="16">
        <v>3</v>
      </c>
      <c r="M240" s="16">
        <v>1</v>
      </c>
      <c r="N240" s="16"/>
      <c r="O240" s="33">
        <v>0</v>
      </c>
      <c r="P240" s="32"/>
      <c r="Q240" s="16">
        <f>(P240/2)+G240</f>
        <v>81</v>
      </c>
      <c r="R240" s="33">
        <f>(P240/2)+J240</f>
        <v>7</v>
      </c>
      <c r="S240" s="35"/>
      <c r="T240" s="35"/>
      <c r="U240" s="35"/>
      <c r="V240" s="35"/>
      <c r="W240" s="36">
        <f t="shared" si="3"/>
        <v>0</v>
      </c>
      <c r="X240" s="36">
        <f>W240+H240+I240+O240</f>
        <v>26</v>
      </c>
      <c r="Y240" s="32"/>
      <c r="Z240" s="16">
        <v>6</v>
      </c>
      <c r="AA240" s="34">
        <f>SUM(F240:O240)+P240</f>
        <v>156</v>
      </c>
      <c r="AB240" s="37">
        <f>W240+Y240+Z240+AA240</f>
        <v>162</v>
      </c>
    </row>
    <row r="241" spans="1:28" ht="15" customHeight="1">
      <c r="A241" s="67">
        <v>228</v>
      </c>
      <c r="B241" s="21" t="s">
        <v>33</v>
      </c>
      <c r="C241" s="22">
        <v>1767</v>
      </c>
      <c r="D241" s="23" t="s">
        <v>22</v>
      </c>
      <c r="E241" s="68">
        <v>671</v>
      </c>
      <c r="F241" s="24">
        <v>154</v>
      </c>
      <c r="G241" s="25">
        <v>101</v>
      </c>
      <c r="H241" s="25">
        <v>43</v>
      </c>
      <c r="I241" s="25">
        <v>3</v>
      </c>
      <c r="J241" s="25">
        <v>15</v>
      </c>
      <c r="K241" s="25">
        <v>11</v>
      </c>
      <c r="L241" s="25">
        <v>8</v>
      </c>
      <c r="M241" s="25">
        <v>19</v>
      </c>
      <c r="N241" s="25"/>
      <c r="O241" s="26">
        <v>4</v>
      </c>
      <c r="P241" s="24"/>
      <c r="Q241" s="25">
        <f>(P241/2)+G241</f>
        <v>101</v>
      </c>
      <c r="R241" s="26">
        <f>(P241/2)+J241</f>
        <v>15</v>
      </c>
      <c r="S241" s="27">
        <v>2</v>
      </c>
      <c r="T241" s="27"/>
      <c r="U241" s="27"/>
      <c r="V241" s="27"/>
      <c r="W241" s="28">
        <f t="shared" si="3"/>
        <v>2</v>
      </c>
      <c r="X241" s="28">
        <f>W241+H241+I241+O241</f>
        <v>52</v>
      </c>
      <c r="Y241" s="24">
        <v>1</v>
      </c>
      <c r="Z241" s="25">
        <v>13</v>
      </c>
      <c r="AA241" s="29">
        <f>SUM(F241:O241)+P241</f>
        <v>358</v>
      </c>
      <c r="AB241" s="30">
        <f>W241+Y241+Z241+AA241</f>
        <v>374</v>
      </c>
    </row>
    <row r="242" spans="1:28" ht="15" customHeight="1">
      <c r="A242" s="69">
        <v>229</v>
      </c>
      <c r="B242" s="31" t="s">
        <v>33</v>
      </c>
      <c r="C242" s="11">
        <v>1767</v>
      </c>
      <c r="D242" s="12" t="s">
        <v>23</v>
      </c>
      <c r="E242" s="70">
        <v>671</v>
      </c>
      <c r="F242" s="32">
        <v>168</v>
      </c>
      <c r="G242" s="16">
        <v>107</v>
      </c>
      <c r="H242" s="16">
        <v>44</v>
      </c>
      <c r="I242" s="16">
        <v>3</v>
      </c>
      <c r="J242" s="16">
        <v>12</v>
      </c>
      <c r="K242" s="16">
        <v>8</v>
      </c>
      <c r="L242" s="16">
        <v>14</v>
      </c>
      <c r="M242" s="16">
        <v>15</v>
      </c>
      <c r="N242" s="16"/>
      <c r="O242" s="33">
        <v>0</v>
      </c>
      <c r="P242" s="32"/>
      <c r="Q242" s="16">
        <f>(P242/2)+G242</f>
        <v>107</v>
      </c>
      <c r="R242" s="33">
        <f>(P242/2)+J242</f>
        <v>12</v>
      </c>
      <c r="S242" s="35"/>
      <c r="T242" s="35"/>
      <c r="U242" s="35"/>
      <c r="V242" s="35"/>
      <c r="W242" s="36">
        <f t="shared" si="3"/>
        <v>0</v>
      </c>
      <c r="X242" s="36">
        <f>W242+H242+I242+O242</f>
        <v>47</v>
      </c>
      <c r="Y242" s="32"/>
      <c r="Z242" s="16">
        <v>12</v>
      </c>
      <c r="AA242" s="34">
        <f>SUM(F242:O242)+P242</f>
        <v>371</v>
      </c>
      <c r="AB242" s="37">
        <f>W242+Y242+Z242+AA242</f>
        <v>383</v>
      </c>
    </row>
    <row r="243" spans="1:28" ht="15" customHeight="1">
      <c r="A243" s="67">
        <v>230</v>
      </c>
      <c r="B243" s="21" t="s">
        <v>33</v>
      </c>
      <c r="C243" s="22">
        <v>1767</v>
      </c>
      <c r="D243" s="23" t="s">
        <v>24</v>
      </c>
      <c r="E243" s="68">
        <v>671</v>
      </c>
      <c r="F243" s="24">
        <v>154</v>
      </c>
      <c r="G243" s="25">
        <v>80</v>
      </c>
      <c r="H243" s="25">
        <v>31</v>
      </c>
      <c r="I243" s="25">
        <v>4</v>
      </c>
      <c r="J243" s="25">
        <v>19</v>
      </c>
      <c r="K243" s="25">
        <v>9</v>
      </c>
      <c r="L243" s="25">
        <v>9</v>
      </c>
      <c r="M243" s="25">
        <v>9</v>
      </c>
      <c r="N243" s="25"/>
      <c r="O243" s="26">
        <v>6</v>
      </c>
      <c r="P243" s="24">
        <v>2</v>
      </c>
      <c r="Q243" s="25">
        <f>(P243/2)+G243</f>
        <v>81</v>
      </c>
      <c r="R243" s="26">
        <f>(P243/2)+J243</f>
        <v>20</v>
      </c>
      <c r="S243" s="27"/>
      <c r="T243" s="27"/>
      <c r="U243" s="27"/>
      <c r="V243" s="27"/>
      <c r="W243" s="28">
        <f t="shared" si="3"/>
        <v>0</v>
      </c>
      <c r="X243" s="28">
        <f>W243+H243+I243+O243</f>
        <v>41</v>
      </c>
      <c r="Y243" s="24"/>
      <c r="Z243" s="25">
        <v>22</v>
      </c>
      <c r="AA243" s="29">
        <f>SUM(F243:O243)+P243</f>
        <v>323</v>
      </c>
      <c r="AB243" s="30">
        <f>W243+Y243+Z243+AA243</f>
        <v>345</v>
      </c>
    </row>
    <row r="244" spans="1:28" ht="15" customHeight="1">
      <c r="A244" s="69">
        <v>231</v>
      </c>
      <c r="B244" s="31" t="s">
        <v>33</v>
      </c>
      <c r="C244" s="11">
        <v>1767</v>
      </c>
      <c r="D244" s="12" t="s">
        <v>26</v>
      </c>
      <c r="E244" s="70">
        <v>671</v>
      </c>
      <c r="F244" s="32">
        <v>126</v>
      </c>
      <c r="G244" s="16">
        <v>103</v>
      </c>
      <c r="H244" s="16">
        <v>50</v>
      </c>
      <c r="I244" s="16">
        <v>5</v>
      </c>
      <c r="J244" s="16">
        <v>16</v>
      </c>
      <c r="K244" s="16">
        <v>0</v>
      </c>
      <c r="L244" s="16">
        <v>5</v>
      </c>
      <c r="M244" s="16">
        <v>0</v>
      </c>
      <c r="N244" s="16"/>
      <c r="O244" s="33">
        <v>0</v>
      </c>
      <c r="P244" s="32"/>
      <c r="Q244" s="16">
        <f>(P244/2)+G244</f>
        <v>103</v>
      </c>
      <c r="R244" s="33">
        <f>(P244/2)+J244</f>
        <v>16</v>
      </c>
      <c r="S244" s="35"/>
      <c r="T244" s="35"/>
      <c r="U244" s="35"/>
      <c r="V244" s="35"/>
      <c r="W244" s="36">
        <f t="shared" si="3"/>
        <v>0</v>
      </c>
      <c r="X244" s="36">
        <f>W244+H244+I244+O244</f>
        <v>55</v>
      </c>
      <c r="Y244" s="32"/>
      <c r="Z244" s="16"/>
      <c r="AA244" s="34">
        <f>SUM(F244:O244)+P244</f>
        <v>305</v>
      </c>
      <c r="AB244" s="37">
        <f>W244+Y244+Z244+AA244</f>
        <v>305</v>
      </c>
    </row>
    <row r="245" spans="1:28" ht="15" customHeight="1">
      <c r="A245" s="67">
        <v>232</v>
      </c>
      <c r="B245" s="21" t="s">
        <v>33</v>
      </c>
      <c r="C245" s="22">
        <v>1767</v>
      </c>
      <c r="D245" s="23" t="s">
        <v>34</v>
      </c>
      <c r="E245" s="68">
        <v>671</v>
      </c>
      <c r="F245" s="24">
        <v>137</v>
      </c>
      <c r="G245" s="25">
        <v>101</v>
      </c>
      <c r="H245" s="25">
        <v>34</v>
      </c>
      <c r="I245" s="25">
        <v>6</v>
      </c>
      <c r="J245" s="25">
        <v>21</v>
      </c>
      <c r="K245" s="25">
        <v>6</v>
      </c>
      <c r="L245" s="25">
        <v>6</v>
      </c>
      <c r="M245" s="25">
        <v>12</v>
      </c>
      <c r="N245" s="25"/>
      <c r="O245" s="26">
        <v>5</v>
      </c>
      <c r="P245" s="24"/>
      <c r="Q245" s="25">
        <f>(P245/2)+G245</f>
        <v>101</v>
      </c>
      <c r="R245" s="26">
        <f>(P245/2)+J245</f>
        <v>21</v>
      </c>
      <c r="S245" s="27"/>
      <c r="T245" s="27"/>
      <c r="U245" s="27"/>
      <c r="V245" s="27"/>
      <c r="W245" s="28">
        <f t="shared" si="3"/>
        <v>0</v>
      </c>
      <c r="X245" s="28">
        <f>W245+H245+I245+O245</f>
        <v>45</v>
      </c>
      <c r="Y245" s="24"/>
      <c r="Z245" s="25">
        <v>16</v>
      </c>
      <c r="AA245" s="29">
        <f>SUM(F245:O245)+P245</f>
        <v>328</v>
      </c>
      <c r="AB245" s="30">
        <f>W245+Y245+Z245+AA245</f>
        <v>344</v>
      </c>
    </row>
    <row r="246" spans="1:28" ht="15" customHeight="1">
      <c r="A246" s="69">
        <v>233</v>
      </c>
      <c r="B246" s="31" t="s">
        <v>35</v>
      </c>
      <c r="C246" s="11">
        <v>2317</v>
      </c>
      <c r="D246" s="12" t="s">
        <v>22</v>
      </c>
      <c r="E246" s="70">
        <v>393</v>
      </c>
      <c r="F246" s="32">
        <v>88</v>
      </c>
      <c r="G246" s="16">
        <v>61</v>
      </c>
      <c r="H246" s="16">
        <v>95</v>
      </c>
      <c r="I246" s="16">
        <v>1</v>
      </c>
      <c r="J246" s="16">
        <v>2</v>
      </c>
      <c r="K246" s="16">
        <v>6</v>
      </c>
      <c r="L246" s="16">
        <v>2</v>
      </c>
      <c r="M246" s="16">
        <v>3</v>
      </c>
      <c r="N246" s="16"/>
      <c r="O246" s="33">
        <v>0</v>
      </c>
      <c r="P246" s="32"/>
      <c r="Q246" s="16">
        <f>(P246/2)+G246</f>
        <v>61</v>
      </c>
      <c r="R246" s="33">
        <f>(P246/2)+J246</f>
        <v>2</v>
      </c>
      <c r="S246" s="35">
        <v>4</v>
      </c>
      <c r="T246" s="35"/>
      <c r="U246" s="35"/>
      <c r="V246" s="35"/>
      <c r="W246" s="36">
        <f t="shared" si="3"/>
        <v>4</v>
      </c>
      <c r="X246" s="36">
        <f>W246+H246+I246+O246</f>
        <v>100</v>
      </c>
      <c r="Y246" s="32"/>
      <c r="Z246" s="16">
        <v>6</v>
      </c>
      <c r="AA246" s="34">
        <f>SUM(F246:O246)+P246</f>
        <v>258</v>
      </c>
      <c r="AB246" s="37">
        <f>W246+Y246+Z246+AA246</f>
        <v>268</v>
      </c>
    </row>
    <row r="247" spans="1:28" ht="15" customHeight="1">
      <c r="A247" s="67">
        <v>234</v>
      </c>
      <c r="B247" s="21" t="s">
        <v>35</v>
      </c>
      <c r="C247" s="22">
        <v>2318</v>
      </c>
      <c r="D247" s="23" t="s">
        <v>22</v>
      </c>
      <c r="E247" s="68">
        <v>727</v>
      </c>
      <c r="F247" s="24">
        <v>86</v>
      </c>
      <c r="G247" s="25">
        <v>163</v>
      </c>
      <c r="H247" s="25">
        <v>162</v>
      </c>
      <c r="I247" s="25">
        <v>5</v>
      </c>
      <c r="J247" s="25">
        <v>1</v>
      </c>
      <c r="K247" s="25">
        <v>41</v>
      </c>
      <c r="L247" s="25">
        <v>11</v>
      </c>
      <c r="M247" s="25">
        <v>1</v>
      </c>
      <c r="N247" s="25"/>
      <c r="O247" s="26">
        <v>1</v>
      </c>
      <c r="P247" s="24">
        <v>2</v>
      </c>
      <c r="Q247" s="25">
        <f>(P247/2)+G247</f>
        <v>164</v>
      </c>
      <c r="R247" s="26">
        <f>(P247/2)+J247</f>
        <v>2</v>
      </c>
      <c r="S247" s="27">
        <v>1</v>
      </c>
      <c r="T247" s="27"/>
      <c r="U247" s="27"/>
      <c r="V247" s="27"/>
      <c r="W247" s="28">
        <f t="shared" si="3"/>
        <v>1</v>
      </c>
      <c r="X247" s="28">
        <f>W247+H247+I247+O247</f>
        <v>169</v>
      </c>
      <c r="Y247" s="24"/>
      <c r="Z247" s="25">
        <v>14</v>
      </c>
      <c r="AA247" s="29">
        <f>SUM(F247:O247)+P247</f>
        <v>473</v>
      </c>
      <c r="AB247" s="30">
        <f>W247+Y247+Z247+AA247</f>
        <v>488</v>
      </c>
    </row>
    <row r="248" spans="1:28" ht="15" customHeight="1">
      <c r="A248" s="69">
        <v>235</v>
      </c>
      <c r="B248" s="31" t="s">
        <v>35</v>
      </c>
      <c r="C248" s="11">
        <v>2319</v>
      </c>
      <c r="D248" s="12" t="s">
        <v>22</v>
      </c>
      <c r="E248" s="70">
        <v>548</v>
      </c>
      <c r="F248" s="32">
        <v>45</v>
      </c>
      <c r="G248" s="16">
        <v>76</v>
      </c>
      <c r="H248" s="16">
        <v>190</v>
      </c>
      <c r="I248" s="16">
        <v>1</v>
      </c>
      <c r="J248" s="16">
        <v>5</v>
      </c>
      <c r="K248" s="16">
        <v>17</v>
      </c>
      <c r="L248" s="16">
        <v>12</v>
      </c>
      <c r="M248" s="16">
        <v>7</v>
      </c>
      <c r="N248" s="16"/>
      <c r="O248" s="33">
        <v>0</v>
      </c>
      <c r="P248" s="32">
        <v>1</v>
      </c>
      <c r="Q248" s="16">
        <f>(P248/2)+G248</f>
        <v>76.5</v>
      </c>
      <c r="R248" s="33">
        <f>(P248/2)+J248</f>
        <v>5.5</v>
      </c>
      <c r="S248" s="35">
        <v>2</v>
      </c>
      <c r="T248" s="35"/>
      <c r="U248" s="35"/>
      <c r="V248" s="35"/>
      <c r="W248" s="36">
        <f t="shared" si="3"/>
        <v>2</v>
      </c>
      <c r="X248" s="36">
        <f>W248+H248+I248+O248</f>
        <v>193</v>
      </c>
      <c r="Y248" s="32"/>
      <c r="Z248" s="16">
        <v>8</v>
      </c>
      <c r="AA248" s="34">
        <f>SUM(F248:O248)+P248</f>
        <v>354</v>
      </c>
      <c r="AB248" s="37">
        <f>W248+Y248+Z248+AA248</f>
        <v>364</v>
      </c>
    </row>
    <row r="249" spans="1:28" ht="15" customHeight="1">
      <c r="A249" s="67">
        <v>236</v>
      </c>
      <c r="B249" s="21" t="s">
        <v>35</v>
      </c>
      <c r="C249" s="22">
        <v>2319</v>
      </c>
      <c r="D249" s="23" t="s">
        <v>23</v>
      </c>
      <c r="E249" s="68">
        <v>548</v>
      </c>
      <c r="F249" s="24">
        <v>73</v>
      </c>
      <c r="G249" s="25">
        <v>65</v>
      </c>
      <c r="H249" s="25">
        <v>168</v>
      </c>
      <c r="I249" s="25">
        <v>4</v>
      </c>
      <c r="J249" s="25">
        <v>0</v>
      </c>
      <c r="K249" s="25">
        <v>19</v>
      </c>
      <c r="L249" s="25">
        <v>9</v>
      </c>
      <c r="M249" s="25">
        <v>8</v>
      </c>
      <c r="N249" s="25"/>
      <c r="O249" s="26">
        <v>0</v>
      </c>
      <c r="P249" s="24">
        <v>3</v>
      </c>
      <c r="Q249" s="25">
        <f>(P249/2)+G249</f>
        <v>66.5</v>
      </c>
      <c r="R249" s="26">
        <f>(P249/2)+J249</f>
        <v>1.5</v>
      </c>
      <c r="S249" s="27">
        <v>2</v>
      </c>
      <c r="T249" s="27"/>
      <c r="U249" s="27"/>
      <c r="V249" s="27"/>
      <c r="W249" s="28">
        <f t="shared" si="3"/>
        <v>2</v>
      </c>
      <c r="X249" s="28">
        <f>W249+H249+I249+O249</f>
        <v>174</v>
      </c>
      <c r="Y249" s="24"/>
      <c r="Z249" s="25">
        <v>12</v>
      </c>
      <c r="AA249" s="29">
        <f>SUM(F249:O249)+P249</f>
        <v>349</v>
      </c>
      <c r="AB249" s="30">
        <f>W249+Y249+Z249+AA249</f>
        <v>363</v>
      </c>
    </row>
    <row r="250" spans="1:28" ht="15" customHeight="1">
      <c r="A250" s="69">
        <v>237</v>
      </c>
      <c r="B250" s="31" t="s">
        <v>35</v>
      </c>
      <c r="C250" s="11">
        <v>2320</v>
      </c>
      <c r="D250" s="12" t="s">
        <v>22</v>
      </c>
      <c r="E250" s="70">
        <v>440</v>
      </c>
      <c r="F250" s="32">
        <v>70</v>
      </c>
      <c r="G250" s="16">
        <v>93</v>
      </c>
      <c r="H250" s="16">
        <v>96</v>
      </c>
      <c r="I250" s="16">
        <v>0</v>
      </c>
      <c r="J250" s="16">
        <v>0</v>
      </c>
      <c r="K250" s="16">
        <v>6</v>
      </c>
      <c r="L250" s="16">
        <v>9</v>
      </c>
      <c r="M250" s="16">
        <v>6</v>
      </c>
      <c r="N250" s="16"/>
      <c r="O250" s="33">
        <v>0</v>
      </c>
      <c r="P250" s="32">
        <v>1</v>
      </c>
      <c r="Q250" s="16">
        <f>(P250/2)+G250</f>
        <v>93.5</v>
      </c>
      <c r="R250" s="33">
        <f>(P250/2)+J250</f>
        <v>0.5</v>
      </c>
      <c r="S250" s="35"/>
      <c r="T250" s="35"/>
      <c r="U250" s="35"/>
      <c r="V250" s="35"/>
      <c r="W250" s="36">
        <f t="shared" si="3"/>
        <v>0</v>
      </c>
      <c r="X250" s="36">
        <f>W250+H250+I250+O250</f>
        <v>96</v>
      </c>
      <c r="Y250" s="32">
        <v>1</v>
      </c>
      <c r="Z250" s="16">
        <v>6</v>
      </c>
      <c r="AA250" s="34">
        <f>SUM(F250:O250)+P250</f>
        <v>281</v>
      </c>
      <c r="AB250" s="37">
        <f>W250+Y250+Z250+AA250</f>
        <v>288</v>
      </c>
    </row>
    <row r="251" spans="1:28" ht="15" customHeight="1">
      <c r="A251" s="67">
        <v>238</v>
      </c>
      <c r="B251" s="21" t="s">
        <v>35</v>
      </c>
      <c r="C251" s="22">
        <v>2320</v>
      </c>
      <c r="D251" s="23" t="s">
        <v>23</v>
      </c>
      <c r="E251" s="68">
        <v>440</v>
      </c>
      <c r="F251" s="24">
        <v>69</v>
      </c>
      <c r="G251" s="25">
        <v>93</v>
      </c>
      <c r="H251" s="25">
        <v>77</v>
      </c>
      <c r="I251" s="25">
        <v>0</v>
      </c>
      <c r="J251" s="25">
        <v>3</v>
      </c>
      <c r="K251" s="25">
        <v>14</v>
      </c>
      <c r="L251" s="25">
        <v>18</v>
      </c>
      <c r="M251" s="25">
        <v>8</v>
      </c>
      <c r="N251" s="25"/>
      <c r="O251" s="26">
        <v>2</v>
      </c>
      <c r="P251" s="24"/>
      <c r="Q251" s="25">
        <f>(P251/2)+G251</f>
        <v>93</v>
      </c>
      <c r="R251" s="26">
        <f>(P251/2)+J251</f>
        <v>3</v>
      </c>
      <c r="S251" s="27"/>
      <c r="T251" s="27"/>
      <c r="U251" s="27"/>
      <c r="V251" s="27"/>
      <c r="W251" s="28">
        <f t="shared" si="3"/>
        <v>0</v>
      </c>
      <c r="X251" s="28">
        <f>W251+H251+I251+O251</f>
        <v>79</v>
      </c>
      <c r="Y251" s="24"/>
      <c r="Z251" s="25"/>
      <c r="AA251" s="29">
        <f>SUM(F251:O251)+P251</f>
        <v>284</v>
      </c>
      <c r="AB251" s="30">
        <f>W251+Y251+Z251+AA251</f>
        <v>284</v>
      </c>
    </row>
    <row r="252" spans="1:28" ht="15" customHeight="1">
      <c r="A252" s="69">
        <v>239</v>
      </c>
      <c r="B252" s="31" t="s">
        <v>35</v>
      </c>
      <c r="C252" s="11">
        <v>2321</v>
      </c>
      <c r="D252" s="12" t="s">
        <v>22</v>
      </c>
      <c r="E252" s="70">
        <v>690</v>
      </c>
      <c r="F252" s="32">
        <v>120</v>
      </c>
      <c r="G252" s="16">
        <v>92</v>
      </c>
      <c r="H252" s="16">
        <v>239</v>
      </c>
      <c r="I252" s="16">
        <v>0</v>
      </c>
      <c r="J252" s="16">
        <v>0</v>
      </c>
      <c r="K252" s="16">
        <v>1</v>
      </c>
      <c r="L252" s="16">
        <v>12</v>
      </c>
      <c r="M252" s="16">
        <v>6</v>
      </c>
      <c r="N252" s="16"/>
      <c r="O252" s="33">
        <v>1</v>
      </c>
      <c r="P252" s="32">
        <v>0</v>
      </c>
      <c r="Q252" s="16">
        <f>(P252/2)+G252</f>
        <v>92</v>
      </c>
      <c r="R252" s="33">
        <f>(P252/2)+J252</f>
        <v>0</v>
      </c>
      <c r="S252" s="35"/>
      <c r="T252" s="35"/>
      <c r="U252" s="35"/>
      <c r="V252" s="35"/>
      <c r="W252" s="36">
        <f t="shared" si="3"/>
        <v>0</v>
      </c>
      <c r="X252" s="36">
        <f>W252+H252+I252+O252</f>
        <v>240</v>
      </c>
      <c r="Y252" s="32"/>
      <c r="Z252" s="16">
        <v>11</v>
      </c>
      <c r="AA252" s="34">
        <f>SUM(F252:O252)+P252</f>
        <v>471</v>
      </c>
      <c r="AB252" s="37">
        <f>W252+Y252+Z252+AA252</f>
        <v>482</v>
      </c>
    </row>
    <row r="253" spans="1:28" ht="15" customHeight="1">
      <c r="A253" s="67">
        <v>240</v>
      </c>
      <c r="B253" s="21" t="s">
        <v>35</v>
      </c>
      <c r="C253" s="22">
        <v>2322</v>
      </c>
      <c r="D253" s="23" t="s">
        <v>22</v>
      </c>
      <c r="E253" s="68">
        <v>706</v>
      </c>
      <c r="F253" s="24">
        <v>88</v>
      </c>
      <c r="G253" s="25">
        <v>105</v>
      </c>
      <c r="H253" s="25">
        <v>222</v>
      </c>
      <c r="I253" s="25">
        <v>0</v>
      </c>
      <c r="J253" s="25">
        <v>4</v>
      </c>
      <c r="K253" s="25">
        <v>13</v>
      </c>
      <c r="L253" s="25">
        <v>16</v>
      </c>
      <c r="M253" s="25">
        <v>10</v>
      </c>
      <c r="N253" s="25"/>
      <c r="O253" s="26">
        <v>0</v>
      </c>
      <c r="P253" s="24">
        <v>3</v>
      </c>
      <c r="Q253" s="25">
        <f>(P253/2)+G253</f>
        <v>106.5</v>
      </c>
      <c r="R253" s="26">
        <f>(P253/2)+J253</f>
        <v>5.5</v>
      </c>
      <c r="S253" s="27">
        <v>4</v>
      </c>
      <c r="T253" s="27"/>
      <c r="U253" s="27"/>
      <c r="V253" s="27"/>
      <c r="W253" s="28">
        <f t="shared" si="3"/>
        <v>4</v>
      </c>
      <c r="X253" s="28">
        <f>W253+H253+I253+O253</f>
        <v>226</v>
      </c>
      <c r="Y253" s="24"/>
      <c r="Z253" s="25">
        <v>10</v>
      </c>
      <c r="AA253" s="29">
        <f>SUM(F253:O253)+P253</f>
        <v>461</v>
      </c>
      <c r="AB253" s="30">
        <f>W253+Y253+Z253+AA253</f>
        <v>475</v>
      </c>
    </row>
    <row r="254" spans="1:28" ht="15" customHeight="1">
      <c r="A254" s="69">
        <v>241</v>
      </c>
      <c r="B254" s="31" t="s">
        <v>35</v>
      </c>
      <c r="C254" s="11">
        <v>2323</v>
      </c>
      <c r="D254" s="12" t="s">
        <v>22</v>
      </c>
      <c r="E254" s="70">
        <v>504</v>
      </c>
      <c r="F254" s="32">
        <v>71</v>
      </c>
      <c r="G254" s="16">
        <v>50</v>
      </c>
      <c r="H254" s="16">
        <v>150</v>
      </c>
      <c r="I254" s="16">
        <v>5</v>
      </c>
      <c r="J254" s="16">
        <v>6</v>
      </c>
      <c r="K254" s="16">
        <v>21</v>
      </c>
      <c r="L254" s="16">
        <v>13</v>
      </c>
      <c r="M254" s="16">
        <v>10</v>
      </c>
      <c r="N254" s="16"/>
      <c r="O254" s="33">
        <v>1</v>
      </c>
      <c r="P254" s="32">
        <v>1</v>
      </c>
      <c r="Q254" s="16">
        <f>(P254/2)+G254</f>
        <v>50.5</v>
      </c>
      <c r="R254" s="33">
        <f>(P254/2)+J254</f>
        <v>6.5</v>
      </c>
      <c r="S254" s="35">
        <v>2</v>
      </c>
      <c r="T254" s="35"/>
      <c r="U254" s="35"/>
      <c r="V254" s="35"/>
      <c r="W254" s="36">
        <f t="shared" si="3"/>
        <v>2</v>
      </c>
      <c r="X254" s="36">
        <f>W254+H254+I254+O254</f>
        <v>158</v>
      </c>
      <c r="Y254" s="32"/>
      <c r="Z254" s="16">
        <v>6</v>
      </c>
      <c r="AA254" s="34">
        <f>SUM(F254:O254)+P254</f>
        <v>328</v>
      </c>
      <c r="AB254" s="37">
        <f>W254+Y254+Z254+AA254</f>
        <v>336</v>
      </c>
    </row>
    <row r="255" spans="1:28" ht="15" customHeight="1">
      <c r="A255" s="67">
        <v>242</v>
      </c>
      <c r="B255" s="21" t="s">
        <v>35</v>
      </c>
      <c r="C255" s="22">
        <v>2323</v>
      </c>
      <c r="D255" s="23" t="s">
        <v>23</v>
      </c>
      <c r="E255" s="68">
        <v>503</v>
      </c>
      <c r="F255" s="24">
        <v>65</v>
      </c>
      <c r="G255" s="25">
        <v>68</v>
      </c>
      <c r="H255" s="25">
        <v>148</v>
      </c>
      <c r="I255" s="25">
        <v>0</v>
      </c>
      <c r="J255" s="25">
        <v>3</v>
      </c>
      <c r="K255" s="25">
        <v>15</v>
      </c>
      <c r="L255" s="25">
        <v>21</v>
      </c>
      <c r="M255" s="25">
        <v>8</v>
      </c>
      <c r="N255" s="25"/>
      <c r="O255" s="26">
        <v>0</v>
      </c>
      <c r="P255" s="24">
        <v>2</v>
      </c>
      <c r="Q255" s="25">
        <f>(P255/2)+G255</f>
        <v>69</v>
      </c>
      <c r="R255" s="26">
        <f>(P255/2)+J255</f>
        <v>4</v>
      </c>
      <c r="S255" s="27">
        <v>1</v>
      </c>
      <c r="T255" s="27"/>
      <c r="U255" s="27"/>
      <c r="V255" s="27"/>
      <c r="W255" s="28">
        <f t="shared" si="3"/>
        <v>1</v>
      </c>
      <c r="X255" s="28">
        <f>W255+H255+I255+O255</f>
        <v>149</v>
      </c>
      <c r="Y255" s="24"/>
      <c r="Z255" s="25">
        <v>7</v>
      </c>
      <c r="AA255" s="29">
        <f>SUM(F255:O255)+P255</f>
        <v>330</v>
      </c>
      <c r="AB255" s="30">
        <f>W255+Y255+Z255+AA255</f>
        <v>338</v>
      </c>
    </row>
    <row r="256" spans="1:28" ht="15" customHeight="1">
      <c r="A256" s="69">
        <v>243</v>
      </c>
      <c r="B256" s="31" t="s">
        <v>35</v>
      </c>
      <c r="C256" s="11">
        <v>2324</v>
      </c>
      <c r="D256" s="12" t="s">
        <v>22</v>
      </c>
      <c r="E256" s="70">
        <v>503</v>
      </c>
      <c r="F256" s="32">
        <v>53</v>
      </c>
      <c r="G256" s="16">
        <v>78</v>
      </c>
      <c r="H256" s="16">
        <v>121</v>
      </c>
      <c r="I256" s="16">
        <v>1</v>
      </c>
      <c r="J256" s="16">
        <v>3</v>
      </c>
      <c r="K256" s="16">
        <v>15</v>
      </c>
      <c r="L256" s="16">
        <v>19</v>
      </c>
      <c r="M256" s="16">
        <v>10</v>
      </c>
      <c r="N256" s="16"/>
      <c r="O256" s="33">
        <v>1</v>
      </c>
      <c r="P256" s="32"/>
      <c r="Q256" s="16">
        <f>(P256/2)+G256</f>
        <v>78</v>
      </c>
      <c r="R256" s="33">
        <f>(P256/2)+J256</f>
        <v>3</v>
      </c>
      <c r="S256" s="35">
        <v>1</v>
      </c>
      <c r="T256" s="35"/>
      <c r="U256" s="35"/>
      <c r="V256" s="35"/>
      <c r="W256" s="36">
        <f t="shared" si="3"/>
        <v>1</v>
      </c>
      <c r="X256" s="36">
        <f>W256+H256+I256+O256</f>
        <v>124</v>
      </c>
      <c r="Y256" s="32"/>
      <c r="Z256" s="16">
        <v>4</v>
      </c>
      <c r="AA256" s="34">
        <f>SUM(F256:O256)+P256</f>
        <v>301</v>
      </c>
      <c r="AB256" s="37">
        <f>W256+Y256+Z256+AA256</f>
        <v>306</v>
      </c>
    </row>
    <row r="257" spans="1:28" ht="15" customHeight="1">
      <c r="A257" s="67">
        <v>244</v>
      </c>
      <c r="B257" s="21" t="s">
        <v>35</v>
      </c>
      <c r="C257" s="22">
        <v>2324</v>
      </c>
      <c r="D257" s="23" t="s">
        <v>23</v>
      </c>
      <c r="E257" s="68">
        <v>503</v>
      </c>
      <c r="F257" s="24">
        <v>62</v>
      </c>
      <c r="G257" s="25">
        <v>77</v>
      </c>
      <c r="H257" s="25">
        <v>117</v>
      </c>
      <c r="I257" s="25">
        <v>1</v>
      </c>
      <c r="J257" s="25">
        <v>3</v>
      </c>
      <c r="K257" s="25">
        <v>14</v>
      </c>
      <c r="L257" s="25">
        <v>10</v>
      </c>
      <c r="M257" s="25">
        <v>16</v>
      </c>
      <c r="N257" s="25"/>
      <c r="O257" s="26">
        <v>3</v>
      </c>
      <c r="P257" s="24"/>
      <c r="Q257" s="25">
        <f>(P257/2)+G257</f>
        <v>77</v>
      </c>
      <c r="R257" s="26">
        <f>(P257/2)+J257</f>
        <v>3</v>
      </c>
      <c r="S257" s="27">
        <v>3</v>
      </c>
      <c r="T257" s="27"/>
      <c r="U257" s="27"/>
      <c r="V257" s="27"/>
      <c r="W257" s="28">
        <f t="shared" si="3"/>
        <v>3</v>
      </c>
      <c r="X257" s="28">
        <f>W257+H257+I257+O257</f>
        <v>124</v>
      </c>
      <c r="Y257" s="24"/>
      <c r="Z257" s="25">
        <v>14</v>
      </c>
      <c r="AA257" s="29">
        <f>SUM(F257:O257)+P257</f>
        <v>303</v>
      </c>
      <c r="AB257" s="30">
        <f>W257+Y257+Z257+AA257</f>
        <v>320</v>
      </c>
    </row>
    <row r="258" spans="1:28" ht="15" customHeight="1">
      <c r="A258" s="69">
        <v>245</v>
      </c>
      <c r="B258" s="31" t="s">
        <v>35</v>
      </c>
      <c r="C258" s="11">
        <v>2324</v>
      </c>
      <c r="D258" s="12" t="s">
        <v>28</v>
      </c>
      <c r="E258" s="70">
        <v>282</v>
      </c>
      <c r="F258" s="32">
        <v>6</v>
      </c>
      <c r="G258" s="16">
        <v>59</v>
      </c>
      <c r="H258" s="16">
        <v>121</v>
      </c>
      <c r="I258" s="16">
        <v>0</v>
      </c>
      <c r="J258" s="16">
        <v>0</v>
      </c>
      <c r="K258" s="16">
        <v>1</v>
      </c>
      <c r="L258" s="16">
        <v>1</v>
      </c>
      <c r="M258" s="16">
        <v>1</v>
      </c>
      <c r="N258" s="16"/>
      <c r="O258" s="33">
        <v>0</v>
      </c>
      <c r="P258" s="32">
        <v>5</v>
      </c>
      <c r="Q258" s="16">
        <f>(P258/2)+G258</f>
        <v>61.5</v>
      </c>
      <c r="R258" s="33">
        <f>(P258/2)+J258</f>
        <v>2.5</v>
      </c>
      <c r="S258" s="35">
        <v>2</v>
      </c>
      <c r="T258" s="35"/>
      <c r="U258" s="35"/>
      <c r="V258" s="35"/>
      <c r="W258" s="36">
        <f t="shared" si="3"/>
        <v>2</v>
      </c>
      <c r="X258" s="36">
        <f>W258+H258+I258+O258</f>
        <v>123</v>
      </c>
      <c r="Y258" s="32"/>
      <c r="Z258" s="16">
        <v>1</v>
      </c>
      <c r="AA258" s="34">
        <f>SUM(F258:O258)+P258</f>
        <v>194</v>
      </c>
      <c r="AB258" s="37">
        <f>W258+Y258+Z258+AA258</f>
        <v>197</v>
      </c>
    </row>
    <row r="259" spans="1:28" ht="15" customHeight="1">
      <c r="A259" s="67">
        <v>246</v>
      </c>
      <c r="B259" s="21" t="s">
        <v>35</v>
      </c>
      <c r="C259" s="22">
        <v>2325</v>
      </c>
      <c r="D259" s="23" t="s">
        <v>22</v>
      </c>
      <c r="E259" s="68">
        <v>515</v>
      </c>
      <c r="F259" s="24">
        <v>87</v>
      </c>
      <c r="G259" s="25">
        <v>51</v>
      </c>
      <c r="H259" s="25">
        <v>135</v>
      </c>
      <c r="I259" s="25">
        <v>0</v>
      </c>
      <c r="J259" s="25">
        <v>5</v>
      </c>
      <c r="K259" s="25">
        <v>12</v>
      </c>
      <c r="L259" s="25">
        <v>21</v>
      </c>
      <c r="M259" s="25">
        <v>9</v>
      </c>
      <c r="N259" s="25"/>
      <c r="O259" s="26">
        <v>1</v>
      </c>
      <c r="P259" s="24">
        <v>2</v>
      </c>
      <c r="Q259" s="25">
        <f>(P259/2)+G259</f>
        <v>52</v>
      </c>
      <c r="R259" s="26">
        <f>(P259/2)+J259</f>
        <v>6</v>
      </c>
      <c r="S259" s="27"/>
      <c r="T259" s="27"/>
      <c r="U259" s="27"/>
      <c r="V259" s="27"/>
      <c r="W259" s="28">
        <f t="shared" si="3"/>
        <v>0</v>
      </c>
      <c r="X259" s="28">
        <f>W259+H259+I259+O259</f>
        <v>136</v>
      </c>
      <c r="Y259" s="24"/>
      <c r="Z259" s="25">
        <v>9</v>
      </c>
      <c r="AA259" s="29">
        <f>SUM(F259:O259)+P259</f>
        <v>323</v>
      </c>
      <c r="AB259" s="30">
        <f>W259+Y259+Z259+AA259</f>
        <v>332</v>
      </c>
    </row>
    <row r="260" spans="1:28" ht="15" customHeight="1">
      <c r="A260" s="69">
        <v>247</v>
      </c>
      <c r="B260" s="31" t="s">
        <v>35</v>
      </c>
      <c r="C260" s="11">
        <v>2325</v>
      </c>
      <c r="D260" s="12" t="s">
        <v>23</v>
      </c>
      <c r="E260" s="70">
        <v>514</v>
      </c>
      <c r="F260" s="32">
        <v>78</v>
      </c>
      <c r="G260" s="16">
        <v>59</v>
      </c>
      <c r="H260" s="16">
        <v>127</v>
      </c>
      <c r="I260" s="16">
        <v>1</v>
      </c>
      <c r="J260" s="16">
        <v>2</v>
      </c>
      <c r="K260" s="16">
        <v>20</v>
      </c>
      <c r="L260" s="16">
        <v>34</v>
      </c>
      <c r="M260" s="16">
        <v>12</v>
      </c>
      <c r="N260" s="16"/>
      <c r="O260" s="33">
        <v>3</v>
      </c>
      <c r="P260" s="32">
        <v>1</v>
      </c>
      <c r="Q260" s="16">
        <f>(P260/2)+G260</f>
        <v>59.5</v>
      </c>
      <c r="R260" s="33">
        <f>(P260/2)+J260</f>
        <v>2.5</v>
      </c>
      <c r="S260" s="35">
        <v>1</v>
      </c>
      <c r="T260" s="35"/>
      <c r="U260" s="35"/>
      <c r="V260" s="35"/>
      <c r="W260" s="36">
        <f t="shared" si="3"/>
        <v>1</v>
      </c>
      <c r="X260" s="36">
        <f>W260+H260+I260+O260</f>
        <v>132</v>
      </c>
      <c r="Y260" s="32"/>
      <c r="Z260" s="16">
        <v>5</v>
      </c>
      <c r="AA260" s="34">
        <f>SUM(F260:O260)+P260</f>
        <v>337</v>
      </c>
      <c r="AB260" s="37">
        <f>W260+Y260+Z260+AA260</f>
        <v>343</v>
      </c>
    </row>
    <row r="261" spans="1:28" ht="15" customHeight="1">
      <c r="A261" s="67">
        <v>248</v>
      </c>
      <c r="B261" s="21" t="s">
        <v>35</v>
      </c>
      <c r="C261" s="22">
        <v>2326</v>
      </c>
      <c r="D261" s="23" t="s">
        <v>22</v>
      </c>
      <c r="E261" s="68">
        <v>493</v>
      </c>
      <c r="F261" s="24">
        <v>82</v>
      </c>
      <c r="G261" s="25">
        <v>105</v>
      </c>
      <c r="H261" s="25">
        <v>92</v>
      </c>
      <c r="I261" s="25">
        <v>0</v>
      </c>
      <c r="J261" s="25">
        <v>4</v>
      </c>
      <c r="K261" s="25">
        <v>12</v>
      </c>
      <c r="L261" s="25">
        <v>18</v>
      </c>
      <c r="M261" s="25">
        <v>6</v>
      </c>
      <c r="N261" s="25"/>
      <c r="O261" s="26">
        <v>2</v>
      </c>
      <c r="P261" s="24">
        <v>4</v>
      </c>
      <c r="Q261" s="25">
        <f>(P261/2)+G261</f>
        <v>107</v>
      </c>
      <c r="R261" s="26">
        <f>(P261/2)+J261</f>
        <v>6</v>
      </c>
      <c r="S261" s="27">
        <v>4</v>
      </c>
      <c r="T261" s="27"/>
      <c r="U261" s="27"/>
      <c r="V261" s="27"/>
      <c r="W261" s="28">
        <f t="shared" si="3"/>
        <v>4</v>
      </c>
      <c r="X261" s="28">
        <f>W261+H261+I261+O261</f>
        <v>98</v>
      </c>
      <c r="Y261" s="24"/>
      <c r="Z261" s="25">
        <v>5</v>
      </c>
      <c r="AA261" s="29">
        <f>SUM(F261:O261)+P261</f>
        <v>325</v>
      </c>
      <c r="AB261" s="30">
        <f>W261+Y261+Z261+AA261</f>
        <v>334</v>
      </c>
    </row>
    <row r="262" spans="1:28" ht="15" customHeight="1">
      <c r="A262" s="69">
        <v>249</v>
      </c>
      <c r="B262" s="31" t="s">
        <v>35</v>
      </c>
      <c r="C262" s="11">
        <v>2326</v>
      </c>
      <c r="D262" s="12" t="s">
        <v>23</v>
      </c>
      <c r="E262" s="70">
        <v>492</v>
      </c>
      <c r="F262" s="32">
        <v>87</v>
      </c>
      <c r="G262" s="16">
        <v>84</v>
      </c>
      <c r="H262" s="16">
        <v>106</v>
      </c>
      <c r="I262" s="16">
        <v>2</v>
      </c>
      <c r="J262" s="16">
        <v>4</v>
      </c>
      <c r="K262" s="16">
        <v>10</v>
      </c>
      <c r="L262" s="16">
        <v>16</v>
      </c>
      <c r="M262" s="16">
        <v>4</v>
      </c>
      <c r="N262" s="16"/>
      <c r="O262" s="33">
        <v>0</v>
      </c>
      <c r="P262" s="32">
        <v>4</v>
      </c>
      <c r="Q262" s="16">
        <f>(P262/2)+G262</f>
        <v>86</v>
      </c>
      <c r="R262" s="33">
        <f>(P262/2)+J262</f>
        <v>6</v>
      </c>
      <c r="S262" s="35">
        <v>3</v>
      </c>
      <c r="T262" s="35"/>
      <c r="U262" s="35"/>
      <c r="V262" s="35"/>
      <c r="W262" s="36">
        <f t="shared" si="3"/>
        <v>3</v>
      </c>
      <c r="X262" s="36">
        <f>W262+H262+I262+O262</f>
        <v>111</v>
      </c>
      <c r="Y262" s="32"/>
      <c r="Z262" s="16">
        <v>6</v>
      </c>
      <c r="AA262" s="34">
        <f>SUM(F262:O262)+P262</f>
        <v>317</v>
      </c>
      <c r="AB262" s="37">
        <f>W262+Y262+Z262+AA262</f>
        <v>326</v>
      </c>
    </row>
    <row r="263" spans="1:28" ht="15" customHeight="1">
      <c r="A263" s="67">
        <v>250</v>
      </c>
      <c r="B263" s="21" t="s">
        <v>35</v>
      </c>
      <c r="C263" s="22">
        <v>2327</v>
      </c>
      <c r="D263" s="23" t="s">
        <v>22</v>
      </c>
      <c r="E263" s="68">
        <v>507</v>
      </c>
      <c r="F263" s="24">
        <v>95</v>
      </c>
      <c r="G263" s="25">
        <v>72</v>
      </c>
      <c r="H263" s="25">
        <v>130</v>
      </c>
      <c r="I263" s="25">
        <v>3</v>
      </c>
      <c r="J263" s="25">
        <v>3</v>
      </c>
      <c r="K263" s="25">
        <v>12</v>
      </c>
      <c r="L263" s="25">
        <v>22</v>
      </c>
      <c r="M263" s="25">
        <v>6</v>
      </c>
      <c r="N263" s="25"/>
      <c r="O263" s="26">
        <v>2</v>
      </c>
      <c r="P263" s="24">
        <v>3</v>
      </c>
      <c r="Q263" s="25">
        <f>(P263/2)+G263</f>
        <v>73.5</v>
      </c>
      <c r="R263" s="26">
        <f>(P263/2)+J263</f>
        <v>4.5</v>
      </c>
      <c r="S263" s="27"/>
      <c r="T263" s="27"/>
      <c r="U263" s="27"/>
      <c r="V263" s="27"/>
      <c r="W263" s="28">
        <f t="shared" si="3"/>
        <v>0</v>
      </c>
      <c r="X263" s="28">
        <f>W263+H263+I263+O263</f>
        <v>135</v>
      </c>
      <c r="Y263" s="24"/>
      <c r="Z263" s="25">
        <v>9</v>
      </c>
      <c r="AA263" s="29">
        <f>SUM(F263:O263)+P263</f>
        <v>348</v>
      </c>
      <c r="AB263" s="30">
        <f>W263+Y263+Z263+AA263</f>
        <v>357</v>
      </c>
    </row>
    <row r="264" spans="1:28" ht="15" customHeight="1">
      <c r="A264" s="69">
        <v>251</v>
      </c>
      <c r="B264" s="31" t="s">
        <v>35</v>
      </c>
      <c r="C264" s="11">
        <v>2327</v>
      </c>
      <c r="D264" s="12" t="s">
        <v>23</v>
      </c>
      <c r="E264" s="70">
        <v>507</v>
      </c>
      <c r="F264" s="32">
        <v>82</v>
      </c>
      <c r="G264" s="16">
        <v>75</v>
      </c>
      <c r="H264" s="16">
        <v>138</v>
      </c>
      <c r="I264" s="16">
        <v>1</v>
      </c>
      <c r="J264" s="16">
        <v>7</v>
      </c>
      <c r="K264" s="16">
        <v>12</v>
      </c>
      <c r="L264" s="16">
        <v>21</v>
      </c>
      <c r="M264" s="16">
        <v>8</v>
      </c>
      <c r="N264" s="16"/>
      <c r="O264" s="33">
        <v>0</v>
      </c>
      <c r="P264" s="32">
        <v>2</v>
      </c>
      <c r="Q264" s="16">
        <f>(P264/2)+G264</f>
        <v>76</v>
      </c>
      <c r="R264" s="33">
        <f>(P264/2)+J264</f>
        <v>8</v>
      </c>
      <c r="S264" s="35">
        <v>1</v>
      </c>
      <c r="T264" s="35"/>
      <c r="U264" s="35"/>
      <c r="V264" s="35"/>
      <c r="W264" s="36">
        <f t="shared" si="3"/>
        <v>1</v>
      </c>
      <c r="X264" s="36">
        <f>W264+H264+I264+O264</f>
        <v>140</v>
      </c>
      <c r="Y264" s="32"/>
      <c r="Z264" s="16">
        <v>4</v>
      </c>
      <c r="AA264" s="34">
        <f>SUM(F264:O264)+P264</f>
        <v>346</v>
      </c>
      <c r="AB264" s="37">
        <f>W264+Y264+Z264+AA264</f>
        <v>351</v>
      </c>
    </row>
    <row r="265" spans="1:28" ht="15" customHeight="1">
      <c r="A265" s="67">
        <v>252</v>
      </c>
      <c r="B265" s="21" t="s">
        <v>35</v>
      </c>
      <c r="C265" s="22">
        <v>2328</v>
      </c>
      <c r="D265" s="23" t="s">
        <v>22</v>
      </c>
      <c r="E265" s="68">
        <v>631</v>
      </c>
      <c r="F265" s="24">
        <v>276</v>
      </c>
      <c r="G265" s="25">
        <v>48</v>
      </c>
      <c r="H265" s="25">
        <v>83</v>
      </c>
      <c r="I265" s="25">
        <v>0</v>
      </c>
      <c r="J265" s="25">
        <v>0</v>
      </c>
      <c r="K265" s="25">
        <v>0</v>
      </c>
      <c r="L265" s="25">
        <v>4</v>
      </c>
      <c r="M265" s="25">
        <v>20</v>
      </c>
      <c r="N265" s="25"/>
      <c r="O265" s="26">
        <v>0</v>
      </c>
      <c r="P265" s="24"/>
      <c r="Q265" s="25">
        <f>(P265/2)+G265</f>
        <v>48</v>
      </c>
      <c r="R265" s="26">
        <f>(P265/2)+J265</f>
        <v>0</v>
      </c>
      <c r="S265" s="27"/>
      <c r="T265" s="27"/>
      <c r="U265" s="27"/>
      <c r="V265" s="27"/>
      <c r="W265" s="28">
        <f t="shared" si="3"/>
        <v>0</v>
      </c>
      <c r="X265" s="28">
        <f>W265+H265+I265+O265</f>
        <v>83</v>
      </c>
      <c r="Y265" s="24"/>
      <c r="Z265" s="25">
        <v>6</v>
      </c>
      <c r="AA265" s="29">
        <f>SUM(F265:O265)+P265</f>
        <v>431</v>
      </c>
      <c r="AB265" s="30">
        <f>W265+Y265+Z265+AA265</f>
        <v>437</v>
      </c>
    </row>
    <row r="266" spans="1:28" ht="15" customHeight="1">
      <c r="A266" s="69">
        <v>253</v>
      </c>
      <c r="B266" s="31" t="s">
        <v>35</v>
      </c>
      <c r="C266" s="11">
        <v>2328</v>
      </c>
      <c r="D266" s="12" t="s">
        <v>23</v>
      </c>
      <c r="E266" s="70">
        <v>630</v>
      </c>
      <c r="F266" s="32">
        <v>250</v>
      </c>
      <c r="G266" s="16">
        <v>63</v>
      </c>
      <c r="H266" s="16">
        <v>67</v>
      </c>
      <c r="I266" s="16">
        <v>1</v>
      </c>
      <c r="J266" s="16">
        <v>7</v>
      </c>
      <c r="K266" s="16">
        <v>5</v>
      </c>
      <c r="L266" s="16">
        <v>7</v>
      </c>
      <c r="M266" s="16">
        <v>21</v>
      </c>
      <c r="N266" s="16"/>
      <c r="O266" s="33">
        <v>0</v>
      </c>
      <c r="P266" s="32"/>
      <c r="Q266" s="16">
        <f>(P266/2)+G266</f>
        <v>63</v>
      </c>
      <c r="R266" s="33">
        <f>(P266/2)+J266</f>
        <v>7</v>
      </c>
      <c r="S266" s="35"/>
      <c r="T266" s="35"/>
      <c r="U266" s="35"/>
      <c r="V266" s="35"/>
      <c r="W266" s="36">
        <f t="shared" si="3"/>
        <v>0</v>
      </c>
      <c r="X266" s="36">
        <f>W266+H266+I266+O266</f>
        <v>68</v>
      </c>
      <c r="Y266" s="32"/>
      <c r="Z266" s="16">
        <v>14</v>
      </c>
      <c r="AA266" s="34">
        <f>SUM(F266:O266)+P266</f>
        <v>421</v>
      </c>
      <c r="AB266" s="37">
        <f>W266+Y266+Z266+AA266</f>
        <v>435</v>
      </c>
    </row>
    <row r="267" spans="1:28" ht="15" customHeight="1">
      <c r="A267" s="67">
        <v>254</v>
      </c>
      <c r="B267" s="21" t="s">
        <v>35</v>
      </c>
      <c r="C267" s="22">
        <v>2329</v>
      </c>
      <c r="D267" s="23" t="s">
        <v>22</v>
      </c>
      <c r="E267" s="68">
        <v>522</v>
      </c>
      <c r="F267" s="24">
        <v>241</v>
      </c>
      <c r="G267" s="25">
        <v>28</v>
      </c>
      <c r="H267" s="25">
        <v>61</v>
      </c>
      <c r="I267" s="25">
        <v>0</v>
      </c>
      <c r="J267" s="25">
        <v>4</v>
      </c>
      <c r="K267" s="25">
        <v>3</v>
      </c>
      <c r="L267" s="25">
        <v>2</v>
      </c>
      <c r="M267" s="25">
        <v>15</v>
      </c>
      <c r="N267" s="25"/>
      <c r="O267" s="26">
        <v>0</v>
      </c>
      <c r="P267" s="24">
        <v>1</v>
      </c>
      <c r="Q267" s="25">
        <f>(P267/2)+G267</f>
        <v>28.5</v>
      </c>
      <c r="R267" s="26">
        <f>(P267/2)+J267</f>
        <v>4.5</v>
      </c>
      <c r="S267" s="27">
        <v>1</v>
      </c>
      <c r="T267" s="27"/>
      <c r="U267" s="27"/>
      <c r="V267" s="27"/>
      <c r="W267" s="28">
        <f t="shared" si="3"/>
        <v>1</v>
      </c>
      <c r="X267" s="28">
        <f>W267+H267+I267+O267</f>
        <v>62</v>
      </c>
      <c r="Y267" s="24"/>
      <c r="Z267" s="25">
        <v>7</v>
      </c>
      <c r="AA267" s="29">
        <f>SUM(F267:O267)+P267</f>
        <v>355</v>
      </c>
      <c r="AB267" s="30">
        <f>W267+Y267+Z267+AA267</f>
        <v>363</v>
      </c>
    </row>
    <row r="268" spans="1:28" ht="15" customHeight="1">
      <c r="A268" s="69">
        <v>255</v>
      </c>
      <c r="B268" s="31" t="s">
        <v>35</v>
      </c>
      <c r="C268" s="11">
        <v>2329</v>
      </c>
      <c r="D268" s="12" t="s">
        <v>23</v>
      </c>
      <c r="E268" s="70">
        <v>522</v>
      </c>
      <c r="F268" s="32">
        <v>229</v>
      </c>
      <c r="G268" s="16">
        <v>51</v>
      </c>
      <c r="H268" s="16">
        <v>46</v>
      </c>
      <c r="I268" s="16">
        <v>1</v>
      </c>
      <c r="J268" s="16">
        <v>4</v>
      </c>
      <c r="K268" s="16">
        <v>1</v>
      </c>
      <c r="L268" s="16">
        <v>4</v>
      </c>
      <c r="M268" s="16">
        <v>6</v>
      </c>
      <c r="N268" s="16"/>
      <c r="O268" s="33">
        <v>0</v>
      </c>
      <c r="P268" s="32"/>
      <c r="Q268" s="16">
        <f>(P268/2)+G268</f>
        <v>51</v>
      </c>
      <c r="R268" s="33">
        <f>(P268/2)+J268</f>
        <v>4</v>
      </c>
      <c r="S268" s="35"/>
      <c r="T268" s="35"/>
      <c r="U268" s="35"/>
      <c r="V268" s="35"/>
      <c r="W268" s="36">
        <f t="shared" si="3"/>
        <v>0</v>
      </c>
      <c r="X268" s="36">
        <f>W268+H268+I268+O268</f>
        <v>47</v>
      </c>
      <c r="Y268" s="32"/>
      <c r="Z268" s="16">
        <v>7</v>
      </c>
      <c r="AA268" s="34">
        <f>SUM(F268:O268)+P268</f>
        <v>342</v>
      </c>
      <c r="AB268" s="37">
        <f>W268+Y268+Z268+AA268</f>
        <v>349</v>
      </c>
    </row>
    <row r="269" spans="1:28" ht="15" customHeight="1">
      <c r="A269" s="67">
        <v>256</v>
      </c>
      <c r="B269" s="21" t="s">
        <v>35</v>
      </c>
      <c r="C269" s="22">
        <v>2330</v>
      </c>
      <c r="D269" s="23" t="s">
        <v>22</v>
      </c>
      <c r="E269" s="68">
        <v>405</v>
      </c>
      <c r="F269" s="24">
        <v>75</v>
      </c>
      <c r="G269" s="25">
        <v>49</v>
      </c>
      <c r="H269" s="25">
        <v>103</v>
      </c>
      <c r="I269" s="25">
        <v>1</v>
      </c>
      <c r="J269" s="25">
        <v>5</v>
      </c>
      <c r="K269" s="25">
        <v>1</v>
      </c>
      <c r="L269" s="25">
        <v>1</v>
      </c>
      <c r="M269" s="25">
        <v>4</v>
      </c>
      <c r="N269" s="25"/>
      <c r="O269" s="26">
        <v>0</v>
      </c>
      <c r="P269" s="24"/>
      <c r="Q269" s="25">
        <f>(P269/2)+G269</f>
        <v>49</v>
      </c>
      <c r="R269" s="26">
        <f>(P269/2)+J269</f>
        <v>5</v>
      </c>
      <c r="S269" s="27">
        <v>1</v>
      </c>
      <c r="T269" s="27"/>
      <c r="U269" s="27"/>
      <c r="V269" s="27"/>
      <c r="W269" s="28">
        <f t="shared" si="3"/>
        <v>1</v>
      </c>
      <c r="X269" s="28">
        <f>W269+H269+I269+O269</f>
        <v>105</v>
      </c>
      <c r="Y269" s="24"/>
      <c r="Z269" s="25">
        <v>7</v>
      </c>
      <c r="AA269" s="29">
        <f>SUM(F269:O269)+P269</f>
        <v>239</v>
      </c>
      <c r="AB269" s="30">
        <f>W269+Y269+Z269+AA269</f>
        <v>247</v>
      </c>
    </row>
    <row r="270" spans="1:28" ht="15" customHeight="1">
      <c r="A270" s="69">
        <v>257</v>
      </c>
      <c r="B270" s="31" t="s">
        <v>35</v>
      </c>
      <c r="C270" s="11">
        <v>2330</v>
      </c>
      <c r="D270" s="12" t="s">
        <v>23</v>
      </c>
      <c r="E270" s="70">
        <v>404</v>
      </c>
      <c r="F270" s="32">
        <v>98</v>
      </c>
      <c r="G270" s="16">
        <v>48</v>
      </c>
      <c r="H270" s="16">
        <v>64</v>
      </c>
      <c r="I270" s="16">
        <v>1</v>
      </c>
      <c r="J270" s="16">
        <v>3</v>
      </c>
      <c r="K270" s="16">
        <v>0</v>
      </c>
      <c r="L270" s="16">
        <v>1</v>
      </c>
      <c r="M270" s="16">
        <v>5</v>
      </c>
      <c r="N270" s="16"/>
      <c r="O270" s="33">
        <v>0</v>
      </c>
      <c r="P270" s="32">
        <v>3</v>
      </c>
      <c r="Q270" s="16">
        <f>(P270/2)+G270</f>
        <v>49.5</v>
      </c>
      <c r="R270" s="33">
        <f>(P270/2)+J270</f>
        <v>4.5</v>
      </c>
      <c r="S270" s="35"/>
      <c r="T270" s="35">
        <v>2</v>
      </c>
      <c r="U270" s="35"/>
      <c r="V270" s="35"/>
      <c r="W270" s="36">
        <f t="shared" ref="W270:W308" si="4">SUM(S270:V270)</f>
        <v>2</v>
      </c>
      <c r="X270" s="36">
        <f>W270+H270+I270+O270</f>
        <v>67</v>
      </c>
      <c r="Y270" s="32"/>
      <c r="Z270" s="16">
        <v>3</v>
      </c>
      <c r="AA270" s="34">
        <f>SUM(F270:O270)+P270</f>
        <v>223</v>
      </c>
      <c r="AB270" s="37">
        <f>W270+Y270+Z270+AA270</f>
        <v>228</v>
      </c>
    </row>
    <row r="271" spans="1:28" ht="15" customHeight="1">
      <c r="A271" s="67">
        <v>258</v>
      </c>
      <c r="B271" s="21" t="s">
        <v>35</v>
      </c>
      <c r="C271" s="22">
        <v>2331</v>
      </c>
      <c r="D271" s="23" t="s">
        <v>22</v>
      </c>
      <c r="E271" s="68">
        <v>685</v>
      </c>
      <c r="F271" s="24">
        <v>52</v>
      </c>
      <c r="G271" s="25">
        <v>145</v>
      </c>
      <c r="H271" s="25">
        <v>154</v>
      </c>
      <c r="I271" s="25">
        <v>0</v>
      </c>
      <c r="J271" s="25">
        <v>0</v>
      </c>
      <c r="K271" s="25">
        <v>5</v>
      </c>
      <c r="L271" s="25">
        <v>2</v>
      </c>
      <c r="M271" s="25">
        <v>9</v>
      </c>
      <c r="N271" s="25"/>
      <c r="O271" s="26">
        <v>0</v>
      </c>
      <c r="P271" s="24"/>
      <c r="Q271" s="25">
        <f>(P271/2)+G271</f>
        <v>145</v>
      </c>
      <c r="R271" s="26">
        <f>(P271/2)+J271</f>
        <v>0</v>
      </c>
      <c r="S271" s="27"/>
      <c r="T271" s="27"/>
      <c r="U271" s="27"/>
      <c r="V271" s="27"/>
      <c r="W271" s="28">
        <f t="shared" si="4"/>
        <v>0</v>
      </c>
      <c r="X271" s="28">
        <f>W271+H271+I271+O271</f>
        <v>154</v>
      </c>
      <c r="Y271" s="24"/>
      <c r="Z271" s="25">
        <v>10</v>
      </c>
      <c r="AA271" s="29">
        <f>SUM(F271:O271)+P271</f>
        <v>367</v>
      </c>
      <c r="AB271" s="30">
        <f>W271+Y271+Z271+AA271</f>
        <v>377</v>
      </c>
    </row>
    <row r="272" spans="1:28" ht="15" customHeight="1">
      <c r="A272" s="69">
        <v>259</v>
      </c>
      <c r="B272" s="31" t="s">
        <v>35</v>
      </c>
      <c r="C272" s="11">
        <v>2332</v>
      </c>
      <c r="D272" s="12" t="s">
        <v>22</v>
      </c>
      <c r="E272" s="70">
        <v>462</v>
      </c>
      <c r="F272" s="32">
        <v>48</v>
      </c>
      <c r="G272" s="16">
        <v>62</v>
      </c>
      <c r="H272" s="16">
        <v>146</v>
      </c>
      <c r="I272" s="16">
        <v>2</v>
      </c>
      <c r="J272" s="16">
        <v>5</v>
      </c>
      <c r="K272" s="16">
        <v>1</v>
      </c>
      <c r="L272" s="16">
        <v>5</v>
      </c>
      <c r="M272" s="16">
        <v>9</v>
      </c>
      <c r="N272" s="16"/>
      <c r="O272" s="33">
        <v>0</v>
      </c>
      <c r="P272" s="32"/>
      <c r="Q272" s="16">
        <f>(P272/2)+G272</f>
        <v>62</v>
      </c>
      <c r="R272" s="33">
        <f>(P272/2)+J272</f>
        <v>5</v>
      </c>
      <c r="S272" s="35">
        <v>1</v>
      </c>
      <c r="T272" s="35"/>
      <c r="U272" s="35"/>
      <c r="V272" s="35"/>
      <c r="W272" s="36">
        <f t="shared" si="4"/>
        <v>1</v>
      </c>
      <c r="X272" s="36">
        <f>W272+H272+I272+O272</f>
        <v>149</v>
      </c>
      <c r="Y272" s="32"/>
      <c r="Z272" s="16">
        <v>3</v>
      </c>
      <c r="AA272" s="34">
        <f>SUM(F272:O272)+P272</f>
        <v>278</v>
      </c>
      <c r="AB272" s="37">
        <f>W272+Y272+Z272+AA272</f>
        <v>282</v>
      </c>
    </row>
    <row r="273" spans="1:28" ht="15" customHeight="1">
      <c r="A273" s="67">
        <v>260</v>
      </c>
      <c r="B273" s="21" t="s">
        <v>35</v>
      </c>
      <c r="C273" s="22">
        <v>2332</v>
      </c>
      <c r="D273" s="23" t="s">
        <v>23</v>
      </c>
      <c r="E273" s="68">
        <v>462</v>
      </c>
      <c r="F273" s="24">
        <v>37</v>
      </c>
      <c r="G273" s="25">
        <v>58</v>
      </c>
      <c r="H273" s="25">
        <v>127</v>
      </c>
      <c r="I273" s="25">
        <v>0</v>
      </c>
      <c r="J273" s="25">
        <v>3</v>
      </c>
      <c r="K273" s="25">
        <v>2</v>
      </c>
      <c r="L273" s="25">
        <v>1</v>
      </c>
      <c r="M273" s="25">
        <v>2</v>
      </c>
      <c r="N273" s="25"/>
      <c r="O273" s="26">
        <v>1</v>
      </c>
      <c r="P273" s="24">
        <v>2</v>
      </c>
      <c r="Q273" s="25">
        <f>(P273/2)+G273</f>
        <v>59</v>
      </c>
      <c r="R273" s="26">
        <f>(P273/2)+J273</f>
        <v>4</v>
      </c>
      <c r="S273" s="27"/>
      <c r="T273" s="27"/>
      <c r="U273" s="27"/>
      <c r="V273" s="27"/>
      <c r="W273" s="28">
        <f t="shared" si="4"/>
        <v>0</v>
      </c>
      <c r="X273" s="28">
        <f>W273+H273+I273+O273</f>
        <v>128</v>
      </c>
      <c r="Y273" s="24"/>
      <c r="Z273" s="25">
        <v>5</v>
      </c>
      <c r="AA273" s="29">
        <f>SUM(F273:O273)+P273</f>
        <v>233</v>
      </c>
      <c r="AB273" s="30">
        <f>W273+Y273+Z273+AA273</f>
        <v>238</v>
      </c>
    </row>
    <row r="274" spans="1:28" ht="15" customHeight="1">
      <c r="A274" s="69">
        <v>261</v>
      </c>
      <c r="B274" s="31" t="s">
        <v>35</v>
      </c>
      <c r="C274" s="11">
        <v>2333</v>
      </c>
      <c r="D274" s="12" t="s">
        <v>22</v>
      </c>
      <c r="E274" s="70">
        <v>721</v>
      </c>
      <c r="F274" s="32">
        <v>116</v>
      </c>
      <c r="G274" s="16">
        <v>52</v>
      </c>
      <c r="H274" s="16">
        <v>267</v>
      </c>
      <c r="I274" s="16">
        <v>2</v>
      </c>
      <c r="J274" s="16">
        <v>7</v>
      </c>
      <c r="K274" s="16">
        <v>2</v>
      </c>
      <c r="L274" s="16">
        <v>2</v>
      </c>
      <c r="M274" s="16">
        <v>5</v>
      </c>
      <c r="N274" s="16"/>
      <c r="O274" s="33">
        <v>1</v>
      </c>
      <c r="P274" s="32">
        <v>1</v>
      </c>
      <c r="Q274" s="16">
        <f>(P274/2)+G274</f>
        <v>52.5</v>
      </c>
      <c r="R274" s="33">
        <f>(P274/2)+J274</f>
        <v>7.5</v>
      </c>
      <c r="S274" s="35">
        <v>1</v>
      </c>
      <c r="T274" s="35"/>
      <c r="U274" s="35"/>
      <c r="V274" s="35"/>
      <c r="W274" s="36">
        <f t="shared" si="4"/>
        <v>1</v>
      </c>
      <c r="X274" s="36">
        <f>W274+H274+I274+O274</f>
        <v>271</v>
      </c>
      <c r="Y274" s="32"/>
      <c r="Z274" s="16">
        <v>6</v>
      </c>
      <c r="AA274" s="34">
        <f>SUM(F274:O274)+P274</f>
        <v>455</v>
      </c>
      <c r="AB274" s="37">
        <f>W274+Y274+Z274+AA274</f>
        <v>462</v>
      </c>
    </row>
    <row r="275" spans="1:28" ht="15" customHeight="1">
      <c r="A275" s="67">
        <v>262</v>
      </c>
      <c r="B275" s="21" t="s">
        <v>35</v>
      </c>
      <c r="C275" s="22">
        <v>2334</v>
      </c>
      <c r="D275" s="23" t="s">
        <v>22</v>
      </c>
      <c r="E275" s="68">
        <v>639</v>
      </c>
      <c r="F275" s="24">
        <v>131</v>
      </c>
      <c r="G275" s="25">
        <v>92</v>
      </c>
      <c r="H275" s="25">
        <v>134</v>
      </c>
      <c r="I275" s="25">
        <v>0</v>
      </c>
      <c r="J275" s="25">
        <v>2</v>
      </c>
      <c r="K275" s="25">
        <v>2</v>
      </c>
      <c r="L275" s="25">
        <v>5</v>
      </c>
      <c r="M275" s="25">
        <v>8</v>
      </c>
      <c r="N275" s="25"/>
      <c r="O275" s="26">
        <v>0</v>
      </c>
      <c r="P275" s="24"/>
      <c r="Q275" s="25">
        <f>(P275/2)+G275</f>
        <v>92</v>
      </c>
      <c r="R275" s="26">
        <f>(P275/2)+J275</f>
        <v>2</v>
      </c>
      <c r="S275" s="27"/>
      <c r="T275" s="27"/>
      <c r="U275" s="27"/>
      <c r="V275" s="27"/>
      <c r="W275" s="28">
        <f t="shared" si="4"/>
        <v>0</v>
      </c>
      <c r="X275" s="28">
        <f>W275+H275+I275+O275</f>
        <v>134</v>
      </c>
      <c r="Y275" s="24"/>
      <c r="Z275" s="25"/>
      <c r="AA275" s="29">
        <f>SUM(F275:O275)+P275</f>
        <v>374</v>
      </c>
      <c r="AB275" s="30">
        <f>W275+Y275+Z275+AA275</f>
        <v>374</v>
      </c>
    </row>
    <row r="276" spans="1:28" ht="15" customHeight="1">
      <c r="A276" s="69">
        <v>263</v>
      </c>
      <c r="B276" s="31" t="s">
        <v>35</v>
      </c>
      <c r="C276" s="11">
        <v>2335</v>
      </c>
      <c r="D276" s="12" t="s">
        <v>22</v>
      </c>
      <c r="E276" s="70">
        <v>424</v>
      </c>
      <c r="F276" s="32">
        <v>40</v>
      </c>
      <c r="G276" s="16">
        <v>93</v>
      </c>
      <c r="H276" s="16">
        <v>106</v>
      </c>
      <c r="I276" s="16">
        <v>3</v>
      </c>
      <c r="J276" s="16">
        <v>5</v>
      </c>
      <c r="K276" s="16">
        <v>2</v>
      </c>
      <c r="L276" s="16">
        <v>5</v>
      </c>
      <c r="M276" s="16">
        <v>4</v>
      </c>
      <c r="N276" s="16"/>
      <c r="O276" s="33">
        <v>0</v>
      </c>
      <c r="P276" s="32">
        <v>1</v>
      </c>
      <c r="Q276" s="16">
        <f>(P276/2)+G276</f>
        <v>93.5</v>
      </c>
      <c r="R276" s="33">
        <f>(P276/2)+J276</f>
        <v>5.5</v>
      </c>
      <c r="S276" s="35"/>
      <c r="T276" s="35"/>
      <c r="U276" s="35"/>
      <c r="V276" s="35"/>
      <c r="W276" s="36">
        <f t="shared" si="4"/>
        <v>0</v>
      </c>
      <c r="X276" s="36">
        <f>W276+H276+I276+O276</f>
        <v>109</v>
      </c>
      <c r="Y276" s="32"/>
      <c r="Z276" s="16">
        <v>9</v>
      </c>
      <c r="AA276" s="34">
        <f>SUM(F276:O276)+P276</f>
        <v>259</v>
      </c>
      <c r="AB276" s="37">
        <f>W276+Y276+Z276+AA276</f>
        <v>268</v>
      </c>
    </row>
    <row r="277" spans="1:28" ht="15" customHeight="1">
      <c r="A277" s="67">
        <v>264</v>
      </c>
      <c r="B277" s="21" t="s">
        <v>35</v>
      </c>
      <c r="C277" s="22">
        <v>2335</v>
      </c>
      <c r="D277" s="23" t="s">
        <v>23</v>
      </c>
      <c r="E277" s="68">
        <v>423</v>
      </c>
      <c r="F277" s="24">
        <v>49</v>
      </c>
      <c r="G277" s="25">
        <v>108</v>
      </c>
      <c r="H277" s="25">
        <v>107</v>
      </c>
      <c r="I277" s="25">
        <v>1</v>
      </c>
      <c r="J277" s="25">
        <v>4</v>
      </c>
      <c r="K277" s="25">
        <v>3</v>
      </c>
      <c r="L277" s="25">
        <v>5</v>
      </c>
      <c r="M277" s="25">
        <v>8</v>
      </c>
      <c r="N277" s="25"/>
      <c r="O277" s="26">
        <v>0</v>
      </c>
      <c r="P277" s="24">
        <v>3</v>
      </c>
      <c r="Q277" s="25">
        <f>(P277/2)+G277</f>
        <v>109.5</v>
      </c>
      <c r="R277" s="26">
        <f>(P277/2)+J277</f>
        <v>5.5</v>
      </c>
      <c r="S277" s="27">
        <v>1</v>
      </c>
      <c r="T277" s="27"/>
      <c r="U277" s="27"/>
      <c r="V277" s="27"/>
      <c r="W277" s="28">
        <f t="shared" si="4"/>
        <v>1</v>
      </c>
      <c r="X277" s="28">
        <f>W277+H277+I277+O277</f>
        <v>109</v>
      </c>
      <c r="Y277" s="24"/>
      <c r="Z277" s="25"/>
      <c r="AA277" s="29">
        <f>SUM(F277:O277)+P277</f>
        <v>288</v>
      </c>
      <c r="AB277" s="30">
        <f>W277+Y277+Z277+AA277</f>
        <v>289</v>
      </c>
    </row>
    <row r="278" spans="1:28" ht="15" customHeight="1">
      <c r="A278" s="69">
        <v>265</v>
      </c>
      <c r="B278" s="31" t="s">
        <v>35</v>
      </c>
      <c r="C278" s="11">
        <v>2335</v>
      </c>
      <c r="D278" s="12" t="s">
        <v>28</v>
      </c>
      <c r="E278" s="70">
        <v>181</v>
      </c>
      <c r="F278" s="32">
        <v>35</v>
      </c>
      <c r="G278" s="16">
        <v>11</v>
      </c>
      <c r="H278" s="16">
        <v>60</v>
      </c>
      <c r="I278" s="16">
        <v>1</v>
      </c>
      <c r="J278" s="16">
        <v>1</v>
      </c>
      <c r="K278" s="16">
        <v>1</v>
      </c>
      <c r="L278" s="16">
        <v>3</v>
      </c>
      <c r="M278" s="16">
        <v>7</v>
      </c>
      <c r="N278" s="16"/>
      <c r="O278" s="33">
        <v>1</v>
      </c>
      <c r="P278" s="32"/>
      <c r="Q278" s="16">
        <f>(P278/2)+G278</f>
        <v>11</v>
      </c>
      <c r="R278" s="33">
        <f>(P278/2)+J278</f>
        <v>1</v>
      </c>
      <c r="S278" s="35"/>
      <c r="T278" s="35"/>
      <c r="U278" s="35"/>
      <c r="V278" s="35"/>
      <c r="W278" s="36">
        <f t="shared" si="4"/>
        <v>0</v>
      </c>
      <c r="X278" s="36">
        <f>W278+H278+I278+O278</f>
        <v>62</v>
      </c>
      <c r="Y278" s="32"/>
      <c r="Z278" s="16">
        <v>7</v>
      </c>
      <c r="AA278" s="34">
        <f>SUM(F278:O278)+P278</f>
        <v>120</v>
      </c>
      <c r="AB278" s="37">
        <f>W278+Y278+Z278+AA278</f>
        <v>127</v>
      </c>
    </row>
    <row r="279" spans="1:28" ht="15" customHeight="1">
      <c r="A279" s="67">
        <v>266</v>
      </c>
      <c r="B279" s="21" t="s">
        <v>35</v>
      </c>
      <c r="C279" s="22">
        <v>2336</v>
      </c>
      <c r="D279" s="23" t="s">
        <v>22</v>
      </c>
      <c r="E279" s="68">
        <v>400</v>
      </c>
      <c r="F279" s="24">
        <v>101</v>
      </c>
      <c r="G279" s="25">
        <v>93</v>
      </c>
      <c r="H279" s="25">
        <v>65</v>
      </c>
      <c r="I279" s="25">
        <v>0</v>
      </c>
      <c r="J279" s="25">
        <v>0</v>
      </c>
      <c r="K279" s="25">
        <v>1</v>
      </c>
      <c r="L279" s="25">
        <v>0</v>
      </c>
      <c r="M279" s="25">
        <v>0</v>
      </c>
      <c r="N279" s="25"/>
      <c r="O279" s="26">
        <v>0</v>
      </c>
      <c r="P279" s="24">
        <v>2</v>
      </c>
      <c r="Q279" s="25">
        <f>(P279/2)+G279</f>
        <v>94</v>
      </c>
      <c r="R279" s="26">
        <f>(P279/2)+J279</f>
        <v>1</v>
      </c>
      <c r="S279" s="27"/>
      <c r="T279" s="27"/>
      <c r="U279" s="27"/>
      <c r="V279" s="27"/>
      <c r="W279" s="28">
        <f t="shared" si="4"/>
        <v>0</v>
      </c>
      <c r="X279" s="28">
        <f>W279+H279+I279+O279</f>
        <v>65</v>
      </c>
      <c r="Y279" s="24"/>
      <c r="Z279" s="25">
        <v>8</v>
      </c>
      <c r="AA279" s="29">
        <f>SUM(F279:O279)+P279</f>
        <v>262</v>
      </c>
      <c r="AB279" s="30">
        <f>W279+Y279+Z279+AA279</f>
        <v>270</v>
      </c>
    </row>
    <row r="280" spans="1:28" ht="15" customHeight="1">
      <c r="A280" s="69">
        <v>267</v>
      </c>
      <c r="B280" s="31" t="s">
        <v>35</v>
      </c>
      <c r="C280" s="11">
        <v>2337</v>
      </c>
      <c r="D280" s="12" t="s">
        <v>22</v>
      </c>
      <c r="E280" s="70">
        <v>637</v>
      </c>
      <c r="F280" s="32">
        <v>26</v>
      </c>
      <c r="G280" s="16">
        <v>176</v>
      </c>
      <c r="H280" s="16">
        <v>188</v>
      </c>
      <c r="I280" s="16">
        <v>0</v>
      </c>
      <c r="J280" s="16">
        <v>5</v>
      </c>
      <c r="K280" s="16">
        <v>1</v>
      </c>
      <c r="L280" s="16">
        <v>2</v>
      </c>
      <c r="M280" s="16">
        <v>1</v>
      </c>
      <c r="N280" s="16"/>
      <c r="O280" s="33">
        <v>1</v>
      </c>
      <c r="P280" s="32">
        <v>4</v>
      </c>
      <c r="Q280" s="16">
        <f>(P280/2)+G280</f>
        <v>178</v>
      </c>
      <c r="R280" s="33">
        <f>(P280/2)+J280</f>
        <v>7</v>
      </c>
      <c r="S280" s="35"/>
      <c r="T280" s="35"/>
      <c r="U280" s="35"/>
      <c r="V280" s="35"/>
      <c r="W280" s="36">
        <f t="shared" si="4"/>
        <v>0</v>
      </c>
      <c r="X280" s="36">
        <f>W280+H280+I280+O280</f>
        <v>189</v>
      </c>
      <c r="Y280" s="32"/>
      <c r="Z280" s="16">
        <v>10</v>
      </c>
      <c r="AA280" s="34">
        <f>SUM(F280:O280)+P280</f>
        <v>404</v>
      </c>
      <c r="AB280" s="37">
        <f>W280+Y280+Z280+AA280</f>
        <v>414</v>
      </c>
    </row>
    <row r="281" spans="1:28" ht="15" customHeight="1">
      <c r="A281" s="67">
        <v>268</v>
      </c>
      <c r="B281" s="21" t="s">
        <v>35</v>
      </c>
      <c r="C281" s="22">
        <v>2338</v>
      </c>
      <c r="D281" s="23" t="s">
        <v>22</v>
      </c>
      <c r="E281" s="68">
        <v>458</v>
      </c>
      <c r="F281" s="24">
        <v>52</v>
      </c>
      <c r="G281" s="25">
        <v>68</v>
      </c>
      <c r="H281" s="25">
        <v>139</v>
      </c>
      <c r="I281" s="25">
        <v>0</v>
      </c>
      <c r="J281" s="25">
        <v>7</v>
      </c>
      <c r="K281" s="25">
        <v>2</v>
      </c>
      <c r="L281" s="25">
        <v>2</v>
      </c>
      <c r="M281" s="25">
        <v>4</v>
      </c>
      <c r="N281" s="25"/>
      <c r="O281" s="26">
        <v>1</v>
      </c>
      <c r="P281" s="24">
        <v>2</v>
      </c>
      <c r="Q281" s="25">
        <f>(P281/2)+G281</f>
        <v>69</v>
      </c>
      <c r="R281" s="26">
        <f>(P281/2)+J281</f>
        <v>8</v>
      </c>
      <c r="S281" s="27"/>
      <c r="T281" s="27"/>
      <c r="U281" s="27"/>
      <c r="V281" s="27"/>
      <c r="W281" s="28">
        <f t="shared" si="4"/>
        <v>0</v>
      </c>
      <c r="X281" s="28">
        <f>W281+H281+I281+O281</f>
        <v>140</v>
      </c>
      <c r="Y281" s="24"/>
      <c r="Z281" s="25">
        <v>7</v>
      </c>
      <c r="AA281" s="29">
        <f>SUM(F281:O281)+P281</f>
        <v>277</v>
      </c>
      <c r="AB281" s="30">
        <f>W281+Y281+Z281+AA281</f>
        <v>284</v>
      </c>
    </row>
    <row r="282" spans="1:28" ht="15" customHeight="1">
      <c r="A282" s="69">
        <v>269</v>
      </c>
      <c r="B282" s="31" t="s">
        <v>35</v>
      </c>
      <c r="C282" s="11">
        <v>2338</v>
      </c>
      <c r="D282" s="12" t="s">
        <v>23</v>
      </c>
      <c r="E282" s="70">
        <v>458</v>
      </c>
      <c r="F282" s="32">
        <v>48</v>
      </c>
      <c r="G282" s="16">
        <v>75</v>
      </c>
      <c r="H282" s="16">
        <v>150</v>
      </c>
      <c r="I282" s="16">
        <v>1</v>
      </c>
      <c r="J282" s="16">
        <v>5</v>
      </c>
      <c r="K282" s="16">
        <v>2</v>
      </c>
      <c r="L282" s="16">
        <v>2</v>
      </c>
      <c r="M282" s="16">
        <v>6</v>
      </c>
      <c r="N282" s="16"/>
      <c r="O282" s="33">
        <v>1</v>
      </c>
      <c r="P282" s="32">
        <v>1</v>
      </c>
      <c r="Q282" s="16">
        <f>(P282/2)+G282</f>
        <v>75.5</v>
      </c>
      <c r="R282" s="33">
        <f>(P282/2)+J282</f>
        <v>5.5</v>
      </c>
      <c r="S282" s="35">
        <v>2</v>
      </c>
      <c r="T282" s="35"/>
      <c r="U282" s="35"/>
      <c r="V282" s="35"/>
      <c r="W282" s="36">
        <f t="shared" si="4"/>
        <v>2</v>
      </c>
      <c r="X282" s="36">
        <f>W282+H282+I282+O282</f>
        <v>154</v>
      </c>
      <c r="Y282" s="32"/>
      <c r="Z282" s="16">
        <v>9</v>
      </c>
      <c r="AA282" s="34">
        <f>SUM(F282:O282)+P282</f>
        <v>291</v>
      </c>
      <c r="AB282" s="37">
        <f>W282+Y282+Z282+AA282</f>
        <v>302</v>
      </c>
    </row>
    <row r="283" spans="1:28" ht="15" customHeight="1">
      <c r="A283" s="67">
        <v>270</v>
      </c>
      <c r="B283" s="21" t="s">
        <v>36</v>
      </c>
      <c r="C283" s="22">
        <v>2357</v>
      </c>
      <c r="D283" s="23" t="s">
        <v>22</v>
      </c>
      <c r="E283" s="68">
        <v>697</v>
      </c>
      <c r="F283" s="24">
        <v>36</v>
      </c>
      <c r="G283" s="25">
        <v>106</v>
      </c>
      <c r="H283" s="25">
        <v>121</v>
      </c>
      <c r="I283" s="25">
        <v>4</v>
      </c>
      <c r="J283" s="25">
        <v>97</v>
      </c>
      <c r="K283" s="25">
        <v>19</v>
      </c>
      <c r="L283" s="25">
        <v>4</v>
      </c>
      <c r="M283" s="25">
        <v>89</v>
      </c>
      <c r="N283" s="25"/>
      <c r="O283" s="26">
        <v>1</v>
      </c>
      <c r="P283" s="24">
        <v>1</v>
      </c>
      <c r="Q283" s="25">
        <f>(P283/2)+G283</f>
        <v>106.5</v>
      </c>
      <c r="R283" s="26">
        <f>(P283/2)+J283</f>
        <v>97.5</v>
      </c>
      <c r="S283" s="27">
        <v>1</v>
      </c>
      <c r="T283" s="27"/>
      <c r="U283" s="27"/>
      <c r="V283" s="27"/>
      <c r="W283" s="28">
        <f t="shared" si="4"/>
        <v>1</v>
      </c>
      <c r="X283" s="28">
        <f>W283+H283+I283+O283</f>
        <v>127</v>
      </c>
      <c r="Y283" s="24"/>
      <c r="Z283" s="25">
        <v>21</v>
      </c>
      <c r="AA283" s="29">
        <f>SUM(F283:O283)+P283</f>
        <v>478</v>
      </c>
      <c r="AB283" s="30">
        <f>W283+Y283+Z283+AA283</f>
        <v>500</v>
      </c>
    </row>
    <row r="284" spans="1:28" ht="15" customHeight="1">
      <c r="A284" s="69">
        <v>271</v>
      </c>
      <c r="B284" s="31" t="s">
        <v>36</v>
      </c>
      <c r="C284" s="11">
        <v>2357</v>
      </c>
      <c r="D284" s="12" t="s">
        <v>23</v>
      </c>
      <c r="E284" s="70">
        <v>696</v>
      </c>
      <c r="F284" s="32">
        <v>45</v>
      </c>
      <c r="G284" s="16">
        <v>113</v>
      </c>
      <c r="H284" s="16">
        <v>114</v>
      </c>
      <c r="I284" s="16">
        <v>6</v>
      </c>
      <c r="J284" s="16">
        <v>111</v>
      </c>
      <c r="K284" s="16">
        <v>18</v>
      </c>
      <c r="L284" s="16">
        <v>5</v>
      </c>
      <c r="M284" s="16">
        <v>47</v>
      </c>
      <c r="N284" s="16"/>
      <c r="O284" s="33">
        <v>0</v>
      </c>
      <c r="P284" s="32"/>
      <c r="Q284" s="16">
        <f>(P284/2)+G284</f>
        <v>113</v>
      </c>
      <c r="R284" s="33">
        <f>(P284/2)+J284</f>
        <v>111</v>
      </c>
      <c r="S284" s="35"/>
      <c r="T284" s="35"/>
      <c r="U284" s="35"/>
      <c r="V284" s="35"/>
      <c r="W284" s="36">
        <f t="shared" si="4"/>
        <v>0</v>
      </c>
      <c r="X284" s="36">
        <f>W284+H284+I284+O284</f>
        <v>120</v>
      </c>
      <c r="Y284" s="32"/>
      <c r="Z284" s="16">
        <v>14</v>
      </c>
      <c r="AA284" s="34">
        <f>SUM(F284:O284)+P284</f>
        <v>459</v>
      </c>
      <c r="AB284" s="37">
        <f>W284+Y284+Z284+AA284</f>
        <v>473</v>
      </c>
    </row>
    <row r="285" spans="1:28" ht="15" customHeight="1">
      <c r="A285" s="67">
        <v>272</v>
      </c>
      <c r="B285" s="21" t="s">
        <v>36</v>
      </c>
      <c r="C285" s="22">
        <v>2358</v>
      </c>
      <c r="D285" s="23" t="s">
        <v>22</v>
      </c>
      <c r="E285" s="68">
        <v>460</v>
      </c>
      <c r="F285" s="24">
        <v>22</v>
      </c>
      <c r="G285" s="25">
        <v>63</v>
      </c>
      <c r="H285" s="25">
        <v>70</v>
      </c>
      <c r="I285" s="25">
        <v>1</v>
      </c>
      <c r="J285" s="25">
        <v>91</v>
      </c>
      <c r="K285" s="25">
        <v>3</v>
      </c>
      <c r="L285" s="25">
        <v>0</v>
      </c>
      <c r="M285" s="25">
        <v>35</v>
      </c>
      <c r="N285" s="25"/>
      <c r="O285" s="26">
        <v>2</v>
      </c>
      <c r="P285" s="24"/>
      <c r="Q285" s="25">
        <f>(P285/2)+G285</f>
        <v>63</v>
      </c>
      <c r="R285" s="26">
        <f>(P285/2)+J285</f>
        <v>91</v>
      </c>
      <c r="S285" s="27"/>
      <c r="T285" s="27"/>
      <c r="U285" s="27"/>
      <c r="V285" s="27"/>
      <c r="W285" s="28">
        <f t="shared" si="4"/>
        <v>0</v>
      </c>
      <c r="X285" s="28">
        <f>W285+H285+I285+O285</f>
        <v>73</v>
      </c>
      <c r="Y285" s="24"/>
      <c r="Z285" s="25">
        <v>14</v>
      </c>
      <c r="AA285" s="29">
        <f>SUM(F285:O285)+P285</f>
        <v>287</v>
      </c>
      <c r="AB285" s="30">
        <f>W285+Y285+Z285+AA285</f>
        <v>301</v>
      </c>
    </row>
    <row r="286" spans="1:28" ht="15" customHeight="1">
      <c r="A286" s="69">
        <v>273</v>
      </c>
      <c r="B286" s="31" t="s">
        <v>36</v>
      </c>
      <c r="C286" s="11">
        <v>2358</v>
      </c>
      <c r="D286" s="12" t="s">
        <v>23</v>
      </c>
      <c r="E286" s="70">
        <v>459</v>
      </c>
      <c r="F286" s="32">
        <v>19</v>
      </c>
      <c r="G286" s="16">
        <v>68</v>
      </c>
      <c r="H286" s="16">
        <v>51</v>
      </c>
      <c r="I286" s="16">
        <v>5</v>
      </c>
      <c r="J286" s="16">
        <v>110</v>
      </c>
      <c r="K286" s="16">
        <v>5</v>
      </c>
      <c r="L286" s="16">
        <v>4</v>
      </c>
      <c r="M286" s="16">
        <v>30</v>
      </c>
      <c r="N286" s="16"/>
      <c r="O286" s="33">
        <v>1</v>
      </c>
      <c r="P286" s="32"/>
      <c r="Q286" s="16">
        <f>(P286/2)+G286</f>
        <v>68</v>
      </c>
      <c r="R286" s="33">
        <f>(P286/2)+J286</f>
        <v>110</v>
      </c>
      <c r="S286" s="35"/>
      <c r="T286" s="35"/>
      <c r="U286" s="35"/>
      <c r="V286" s="35"/>
      <c r="W286" s="36">
        <f t="shared" si="4"/>
        <v>0</v>
      </c>
      <c r="X286" s="36">
        <f>W286+H286+I286+O286</f>
        <v>57</v>
      </c>
      <c r="Y286" s="32"/>
      <c r="Z286" s="16">
        <v>13</v>
      </c>
      <c r="AA286" s="34">
        <f>SUM(F286:O286)+P286</f>
        <v>293</v>
      </c>
      <c r="AB286" s="37">
        <f>W286+Y286+Z286+AA286</f>
        <v>306</v>
      </c>
    </row>
    <row r="287" spans="1:28" ht="15" customHeight="1">
      <c r="A287" s="67">
        <v>274</v>
      </c>
      <c r="B287" s="21" t="s">
        <v>36</v>
      </c>
      <c r="C287" s="22">
        <v>2359</v>
      </c>
      <c r="D287" s="23" t="s">
        <v>22</v>
      </c>
      <c r="E287" s="68">
        <v>740</v>
      </c>
      <c r="F287" s="24">
        <v>32</v>
      </c>
      <c r="G287" s="25">
        <v>129</v>
      </c>
      <c r="H287" s="25">
        <v>137</v>
      </c>
      <c r="I287" s="25">
        <v>5</v>
      </c>
      <c r="J287" s="25">
        <v>77</v>
      </c>
      <c r="K287" s="25">
        <v>20</v>
      </c>
      <c r="L287" s="25">
        <v>7</v>
      </c>
      <c r="M287" s="25">
        <v>59</v>
      </c>
      <c r="N287" s="25"/>
      <c r="O287" s="26">
        <v>2</v>
      </c>
      <c r="P287" s="24">
        <v>1</v>
      </c>
      <c r="Q287" s="25">
        <f>(P287/2)+G287</f>
        <v>129.5</v>
      </c>
      <c r="R287" s="26">
        <f>(P287/2)+J287</f>
        <v>77.5</v>
      </c>
      <c r="S287" s="27"/>
      <c r="T287" s="27"/>
      <c r="U287" s="27"/>
      <c r="V287" s="27"/>
      <c r="W287" s="28">
        <f t="shared" si="4"/>
        <v>0</v>
      </c>
      <c r="X287" s="28">
        <f>W287+H287+I287+O287</f>
        <v>144</v>
      </c>
      <c r="Y287" s="24"/>
      <c r="Z287" s="25">
        <v>17</v>
      </c>
      <c r="AA287" s="29">
        <f>SUM(F287:O287)+P287</f>
        <v>469</v>
      </c>
      <c r="AB287" s="30">
        <f>W287+Y287+Z287+AA287</f>
        <v>486</v>
      </c>
    </row>
    <row r="288" spans="1:28" ht="15" customHeight="1">
      <c r="A288" s="69">
        <v>275</v>
      </c>
      <c r="B288" s="31" t="s">
        <v>36</v>
      </c>
      <c r="C288" s="11">
        <v>2360</v>
      </c>
      <c r="D288" s="12" t="s">
        <v>22</v>
      </c>
      <c r="E288" s="70">
        <v>595</v>
      </c>
      <c r="F288" s="32">
        <v>45</v>
      </c>
      <c r="G288" s="16">
        <v>32</v>
      </c>
      <c r="H288" s="16">
        <v>75</v>
      </c>
      <c r="I288" s="16">
        <v>1</v>
      </c>
      <c r="J288" s="16">
        <v>60</v>
      </c>
      <c r="K288" s="16">
        <v>11</v>
      </c>
      <c r="L288" s="16">
        <v>6</v>
      </c>
      <c r="M288" s="16">
        <v>40</v>
      </c>
      <c r="N288" s="16"/>
      <c r="O288" s="33">
        <v>2</v>
      </c>
      <c r="P288" s="32">
        <v>1</v>
      </c>
      <c r="Q288" s="16">
        <f>(P288/2)+G288</f>
        <v>32.5</v>
      </c>
      <c r="R288" s="33">
        <f>(P288/2)+J288</f>
        <v>60.5</v>
      </c>
      <c r="S288" s="35"/>
      <c r="T288" s="35"/>
      <c r="U288" s="35"/>
      <c r="V288" s="35"/>
      <c r="W288" s="36">
        <f t="shared" si="4"/>
        <v>0</v>
      </c>
      <c r="X288" s="36">
        <f>W288+H288+I288+O288</f>
        <v>78</v>
      </c>
      <c r="Y288" s="32"/>
      <c r="Z288" s="16">
        <v>9</v>
      </c>
      <c r="AA288" s="34">
        <f>SUM(F288:O288)+P288</f>
        <v>273</v>
      </c>
      <c r="AB288" s="37">
        <f>W288+Y288+Z288+AA288</f>
        <v>282</v>
      </c>
    </row>
    <row r="289" spans="1:28" ht="15" customHeight="1">
      <c r="A289" s="67">
        <v>276</v>
      </c>
      <c r="B289" s="21" t="s">
        <v>36</v>
      </c>
      <c r="C289" s="22">
        <v>2360</v>
      </c>
      <c r="D289" s="23" t="s">
        <v>23</v>
      </c>
      <c r="E289" s="68">
        <v>594</v>
      </c>
      <c r="F289" s="24">
        <v>37</v>
      </c>
      <c r="G289" s="25">
        <v>114</v>
      </c>
      <c r="H289" s="25">
        <v>72</v>
      </c>
      <c r="I289" s="25">
        <v>1</v>
      </c>
      <c r="J289" s="25">
        <v>62</v>
      </c>
      <c r="K289" s="25">
        <v>3</v>
      </c>
      <c r="L289" s="25">
        <v>7</v>
      </c>
      <c r="M289" s="25">
        <v>59</v>
      </c>
      <c r="N289" s="25"/>
      <c r="O289" s="26">
        <v>2</v>
      </c>
      <c r="P289" s="24"/>
      <c r="Q289" s="25">
        <f>(P289/2)+G289</f>
        <v>114</v>
      </c>
      <c r="R289" s="26">
        <f>(P289/2)+J289</f>
        <v>62</v>
      </c>
      <c r="S289" s="27">
        <v>1</v>
      </c>
      <c r="T289" s="27"/>
      <c r="U289" s="27"/>
      <c r="V289" s="27"/>
      <c r="W289" s="28">
        <f t="shared" si="4"/>
        <v>1</v>
      </c>
      <c r="X289" s="28">
        <f>W289+H289+I289+O289</f>
        <v>76</v>
      </c>
      <c r="Y289" s="24"/>
      <c r="Z289" s="25">
        <v>9</v>
      </c>
      <c r="AA289" s="29">
        <f>SUM(F289:O289)+P289</f>
        <v>357</v>
      </c>
      <c r="AB289" s="30">
        <f>W289+Y289+Z289+AA289</f>
        <v>367</v>
      </c>
    </row>
    <row r="290" spans="1:28" ht="15" customHeight="1">
      <c r="A290" s="69">
        <v>277</v>
      </c>
      <c r="B290" s="31" t="s">
        <v>36</v>
      </c>
      <c r="C290" s="11">
        <v>2360</v>
      </c>
      <c r="D290" s="12" t="s">
        <v>24</v>
      </c>
      <c r="E290" s="70">
        <v>594</v>
      </c>
      <c r="F290" s="32">
        <v>40</v>
      </c>
      <c r="G290" s="16">
        <v>116</v>
      </c>
      <c r="H290" s="16">
        <v>57</v>
      </c>
      <c r="I290" s="16">
        <v>2</v>
      </c>
      <c r="J290" s="16">
        <v>65</v>
      </c>
      <c r="K290" s="16">
        <v>10</v>
      </c>
      <c r="L290" s="16">
        <v>10</v>
      </c>
      <c r="M290" s="16">
        <v>65</v>
      </c>
      <c r="N290" s="16">
        <v>0</v>
      </c>
      <c r="O290" s="33">
        <v>2</v>
      </c>
      <c r="P290" s="32"/>
      <c r="Q290" s="16">
        <f>(P290/2)+G290</f>
        <v>116</v>
      </c>
      <c r="R290" s="33">
        <f>(P290/2)+J290</f>
        <v>65</v>
      </c>
      <c r="S290" s="35">
        <v>1</v>
      </c>
      <c r="T290" s="35"/>
      <c r="U290" s="35"/>
      <c r="V290" s="35"/>
      <c r="W290" s="36">
        <f t="shared" si="4"/>
        <v>1</v>
      </c>
      <c r="X290" s="36">
        <f>W290+H290+I290+O290</f>
        <v>62</v>
      </c>
      <c r="Y290" s="32"/>
      <c r="Z290" s="16">
        <v>12</v>
      </c>
      <c r="AA290" s="34">
        <f>SUM(F290:O290)+P290</f>
        <v>367</v>
      </c>
      <c r="AB290" s="37">
        <f>W290+Y290+Z290+AA290</f>
        <v>380</v>
      </c>
    </row>
    <row r="291" spans="1:28" ht="15" customHeight="1">
      <c r="A291" s="67">
        <v>278</v>
      </c>
      <c r="B291" s="21" t="s">
        <v>36</v>
      </c>
      <c r="C291" s="22">
        <v>2361</v>
      </c>
      <c r="D291" s="23" t="s">
        <v>22</v>
      </c>
      <c r="E291" s="68">
        <v>634</v>
      </c>
      <c r="F291" s="24">
        <v>26</v>
      </c>
      <c r="G291" s="25">
        <v>168</v>
      </c>
      <c r="H291" s="25">
        <v>75</v>
      </c>
      <c r="I291" s="25">
        <v>3</v>
      </c>
      <c r="J291" s="25">
        <v>80</v>
      </c>
      <c r="K291" s="25">
        <v>10</v>
      </c>
      <c r="L291" s="25">
        <v>9</v>
      </c>
      <c r="M291" s="25">
        <v>41</v>
      </c>
      <c r="N291" s="25"/>
      <c r="O291" s="26">
        <v>1</v>
      </c>
      <c r="P291" s="24"/>
      <c r="Q291" s="25">
        <f>(P291/2)+G291</f>
        <v>168</v>
      </c>
      <c r="R291" s="26">
        <f>(P291/2)+J291</f>
        <v>80</v>
      </c>
      <c r="S291" s="27"/>
      <c r="T291" s="27"/>
      <c r="U291" s="27"/>
      <c r="V291" s="27"/>
      <c r="W291" s="28">
        <f t="shared" si="4"/>
        <v>0</v>
      </c>
      <c r="X291" s="28">
        <f>W291+H291+I291+O291</f>
        <v>79</v>
      </c>
      <c r="Y291" s="24"/>
      <c r="Z291" s="25">
        <v>10</v>
      </c>
      <c r="AA291" s="29">
        <f>SUM(F291:O291)+P291</f>
        <v>413</v>
      </c>
      <c r="AB291" s="30">
        <f>W291+Y291+Z291+AA291</f>
        <v>423</v>
      </c>
    </row>
    <row r="292" spans="1:28" ht="15" customHeight="1">
      <c r="A292" s="69">
        <v>279</v>
      </c>
      <c r="B292" s="31" t="s">
        <v>36</v>
      </c>
      <c r="C292" s="11">
        <v>2361</v>
      </c>
      <c r="D292" s="12" t="s">
        <v>23</v>
      </c>
      <c r="E292" s="70">
        <v>633</v>
      </c>
      <c r="F292" s="32">
        <v>34</v>
      </c>
      <c r="G292" s="16">
        <v>134</v>
      </c>
      <c r="H292" s="16">
        <v>67</v>
      </c>
      <c r="I292" s="16">
        <v>5</v>
      </c>
      <c r="J292" s="16">
        <v>97</v>
      </c>
      <c r="K292" s="16">
        <v>9</v>
      </c>
      <c r="L292" s="16">
        <v>8</v>
      </c>
      <c r="M292" s="16">
        <v>50</v>
      </c>
      <c r="N292" s="16"/>
      <c r="O292" s="33">
        <v>0</v>
      </c>
      <c r="P292" s="32">
        <v>1</v>
      </c>
      <c r="Q292" s="16">
        <f>(P292/2)+G292</f>
        <v>134.5</v>
      </c>
      <c r="R292" s="33">
        <f>(P292/2)+J292</f>
        <v>97.5</v>
      </c>
      <c r="S292" s="35">
        <v>1</v>
      </c>
      <c r="T292" s="35"/>
      <c r="U292" s="35"/>
      <c r="V292" s="35"/>
      <c r="W292" s="36">
        <f t="shared" si="4"/>
        <v>1</v>
      </c>
      <c r="X292" s="36">
        <f>W292+H292+I292+O292</f>
        <v>73</v>
      </c>
      <c r="Y292" s="32"/>
      <c r="Z292" s="16">
        <v>16</v>
      </c>
      <c r="AA292" s="34">
        <f>SUM(F292:O292)+P292</f>
        <v>405</v>
      </c>
      <c r="AB292" s="37">
        <f>W292+Y292+Z292+AA292</f>
        <v>422</v>
      </c>
    </row>
    <row r="293" spans="1:28" ht="15" customHeight="1">
      <c r="A293" s="67">
        <v>280</v>
      </c>
      <c r="B293" s="21" t="s">
        <v>36</v>
      </c>
      <c r="C293" s="22">
        <v>2361</v>
      </c>
      <c r="D293" s="23" t="s">
        <v>24</v>
      </c>
      <c r="E293" s="68">
        <v>633</v>
      </c>
      <c r="F293" s="24">
        <v>34</v>
      </c>
      <c r="G293" s="25">
        <v>137</v>
      </c>
      <c r="H293" s="25">
        <v>66</v>
      </c>
      <c r="I293" s="25">
        <v>0</v>
      </c>
      <c r="J293" s="25">
        <v>77</v>
      </c>
      <c r="K293" s="25">
        <v>18</v>
      </c>
      <c r="L293" s="25">
        <v>4</v>
      </c>
      <c r="M293" s="25">
        <v>56</v>
      </c>
      <c r="N293" s="25"/>
      <c r="O293" s="26">
        <v>1</v>
      </c>
      <c r="P293" s="24">
        <v>2</v>
      </c>
      <c r="Q293" s="25">
        <f>(P293/2)+G293</f>
        <v>138</v>
      </c>
      <c r="R293" s="26">
        <f>(P293/2)+J293</f>
        <v>78</v>
      </c>
      <c r="S293" s="27">
        <v>1</v>
      </c>
      <c r="T293" s="27"/>
      <c r="U293" s="27"/>
      <c r="V293" s="27"/>
      <c r="W293" s="28">
        <f t="shared" si="4"/>
        <v>1</v>
      </c>
      <c r="X293" s="28">
        <f>W293+H293+I293+O293</f>
        <v>68</v>
      </c>
      <c r="Y293" s="24"/>
      <c r="Z293" s="25">
        <v>16</v>
      </c>
      <c r="AA293" s="29">
        <f>SUM(F293:O293)+P293</f>
        <v>395</v>
      </c>
      <c r="AB293" s="30">
        <f>W293+Y293+Z293+AA293</f>
        <v>412</v>
      </c>
    </row>
    <row r="294" spans="1:28" ht="15" customHeight="1">
      <c r="A294" s="69">
        <v>281</v>
      </c>
      <c r="B294" s="31" t="s">
        <v>36</v>
      </c>
      <c r="C294" s="11">
        <v>2362</v>
      </c>
      <c r="D294" s="12" t="s">
        <v>22</v>
      </c>
      <c r="E294" s="70">
        <v>702</v>
      </c>
      <c r="F294" s="32">
        <v>46</v>
      </c>
      <c r="G294" s="16">
        <v>156</v>
      </c>
      <c r="H294" s="16">
        <v>88</v>
      </c>
      <c r="I294" s="16">
        <v>2</v>
      </c>
      <c r="J294" s="16">
        <v>117</v>
      </c>
      <c r="K294" s="16">
        <v>5</v>
      </c>
      <c r="L294" s="16">
        <v>2</v>
      </c>
      <c r="M294" s="16">
        <v>71</v>
      </c>
      <c r="N294" s="16"/>
      <c r="O294" s="33">
        <v>2</v>
      </c>
      <c r="P294" s="32">
        <v>2</v>
      </c>
      <c r="Q294" s="16">
        <f>(P294/2)+G294</f>
        <v>157</v>
      </c>
      <c r="R294" s="33">
        <f>(P294/2)+J294</f>
        <v>118</v>
      </c>
      <c r="S294" s="35"/>
      <c r="T294" s="35"/>
      <c r="U294" s="35"/>
      <c r="V294" s="35"/>
      <c r="W294" s="36">
        <f t="shared" si="4"/>
        <v>0</v>
      </c>
      <c r="X294" s="36">
        <f>W294+H294+I294+O294</f>
        <v>92</v>
      </c>
      <c r="Y294" s="32"/>
      <c r="Z294" s="16">
        <v>20</v>
      </c>
      <c r="AA294" s="34">
        <f>SUM(F294:O294)+P294</f>
        <v>491</v>
      </c>
      <c r="AB294" s="37">
        <f>W294+Y294+Z294+AA294</f>
        <v>511</v>
      </c>
    </row>
    <row r="295" spans="1:28" ht="15" customHeight="1">
      <c r="A295" s="67">
        <v>282</v>
      </c>
      <c r="B295" s="21" t="s">
        <v>36</v>
      </c>
      <c r="C295" s="22">
        <v>2362</v>
      </c>
      <c r="D295" s="23" t="s">
        <v>23</v>
      </c>
      <c r="E295" s="68">
        <v>702</v>
      </c>
      <c r="F295" s="24">
        <v>43</v>
      </c>
      <c r="G295" s="25">
        <v>140</v>
      </c>
      <c r="H295" s="25">
        <v>123</v>
      </c>
      <c r="I295" s="25">
        <v>4</v>
      </c>
      <c r="J295" s="25">
        <v>90</v>
      </c>
      <c r="K295" s="25">
        <v>6</v>
      </c>
      <c r="L295" s="25">
        <v>5</v>
      </c>
      <c r="M295" s="25">
        <v>52</v>
      </c>
      <c r="N295" s="25"/>
      <c r="O295" s="26"/>
      <c r="P295" s="24">
        <v>2</v>
      </c>
      <c r="Q295" s="25">
        <f>(P295/2)+G295</f>
        <v>141</v>
      </c>
      <c r="R295" s="26">
        <f>(P295/2)+J295</f>
        <v>91</v>
      </c>
      <c r="S295" s="27"/>
      <c r="T295" s="27"/>
      <c r="U295" s="27"/>
      <c r="V295" s="27"/>
      <c r="W295" s="28">
        <f t="shared" si="4"/>
        <v>0</v>
      </c>
      <c r="X295" s="28">
        <f>W295+H295+I295+O295</f>
        <v>127</v>
      </c>
      <c r="Y295" s="24"/>
      <c r="Z295" s="25">
        <v>11</v>
      </c>
      <c r="AA295" s="29">
        <f>SUM(F295:O295)+P295</f>
        <v>465</v>
      </c>
      <c r="AB295" s="30">
        <f>W295+Y295+Z295+AA295</f>
        <v>476</v>
      </c>
    </row>
    <row r="296" spans="1:28" ht="15" customHeight="1">
      <c r="A296" s="69">
        <v>283</v>
      </c>
      <c r="B296" s="31" t="s">
        <v>36</v>
      </c>
      <c r="C296" s="11">
        <v>2363</v>
      </c>
      <c r="D296" s="12" t="s">
        <v>22</v>
      </c>
      <c r="E296" s="70">
        <v>421</v>
      </c>
      <c r="F296" s="32">
        <v>13</v>
      </c>
      <c r="G296" s="16">
        <v>58</v>
      </c>
      <c r="H296" s="16">
        <v>40</v>
      </c>
      <c r="I296" s="16">
        <v>1</v>
      </c>
      <c r="J296" s="16">
        <v>25</v>
      </c>
      <c r="K296" s="16">
        <v>0</v>
      </c>
      <c r="L296" s="16">
        <v>3</v>
      </c>
      <c r="M296" s="16">
        <v>43</v>
      </c>
      <c r="N296" s="16"/>
      <c r="O296" s="33">
        <v>0</v>
      </c>
      <c r="P296" s="32"/>
      <c r="Q296" s="16">
        <f>(P296/2)+G296</f>
        <v>58</v>
      </c>
      <c r="R296" s="33">
        <f>(P296/2)+J296</f>
        <v>25</v>
      </c>
      <c r="S296" s="35">
        <v>1</v>
      </c>
      <c r="T296" s="35"/>
      <c r="U296" s="35"/>
      <c r="V296" s="35"/>
      <c r="W296" s="36">
        <f t="shared" si="4"/>
        <v>1</v>
      </c>
      <c r="X296" s="36">
        <f>W296+H296+I296+O296</f>
        <v>42</v>
      </c>
      <c r="Y296" s="32"/>
      <c r="Z296" s="16">
        <v>10</v>
      </c>
      <c r="AA296" s="34">
        <f>SUM(F296:O296)+P296</f>
        <v>183</v>
      </c>
      <c r="AB296" s="37">
        <f>W296+Y296+Z296+AA296</f>
        <v>194</v>
      </c>
    </row>
    <row r="297" spans="1:28" ht="15" customHeight="1">
      <c r="A297" s="67">
        <v>284</v>
      </c>
      <c r="B297" s="21" t="s">
        <v>36</v>
      </c>
      <c r="C297" s="22">
        <v>2363</v>
      </c>
      <c r="D297" s="23" t="s">
        <v>23</v>
      </c>
      <c r="E297" s="68">
        <v>420</v>
      </c>
      <c r="F297" s="24">
        <v>8</v>
      </c>
      <c r="G297" s="25">
        <v>57</v>
      </c>
      <c r="H297" s="25">
        <v>58</v>
      </c>
      <c r="I297" s="25">
        <v>3</v>
      </c>
      <c r="J297" s="25">
        <v>21</v>
      </c>
      <c r="K297" s="25">
        <v>1</v>
      </c>
      <c r="L297" s="25">
        <v>0</v>
      </c>
      <c r="M297" s="25">
        <v>36</v>
      </c>
      <c r="N297" s="25"/>
      <c r="O297" s="26">
        <v>0</v>
      </c>
      <c r="P297" s="24"/>
      <c r="Q297" s="25">
        <f>(P297/2)+G297</f>
        <v>57</v>
      </c>
      <c r="R297" s="26">
        <f>(P297/2)+J297</f>
        <v>21</v>
      </c>
      <c r="S297" s="27"/>
      <c r="T297" s="27"/>
      <c r="U297" s="27"/>
      <c r="V297" s="27"/>
      <c r="W297" s="28">
        <f t="shared" si="4"/>
        <v>0</v>
      </c>
      <c r="X297" s="28">
        <f>W297+H297+I297+O297</f>
        <v>61</v>
      </c>
      <c r="Y297" s="24"/>
      <c r="Z297" s="25">
        <v>8</v>
      </c>
      <c r="AA297" s="29">
        <f>SUM(F297:O297)+P297</f>
        <v>184</v>
      </c>
      <c r="AB297" s="30">
        <f>W297+Y297+Z297+AA297</f>
        <v>192</v>
      </c>
    </row>
    <row r="298" spans="1:28" ht="15" customHeight="1">
      <c r="A298" s="69">
        <v>285</v>
      </c>
      <c r="B298" s="31" t="s">
        <v>36</v>
      </c>
      <c r="C298" s="11">
        <v>2364</v>
      </c>
      <c r="D298" s="12" t="s">
        <v>22</v>
      </c>
      <c r="E298" s="70">
        <v>443</v>
      </c>
      <c r="F298" s="32">
        <v>15</v>
      </c>
      <c r="G298" s="16">
        <v>72</v>
      </c>
      <c r="H298" s="16">
        <v>56</v>
      </c>
      <c r="I298" s="16">
        <v>0</v>
      </c>
      <c r="J298" s="16">
        <v>42</v>
      </c>
      <c r="K298" s="16">
        <v>3</v>
      </c>
      <c r="L298" s="16">
        <v>1</v>
      </c>
      <c r="M298" s="16">
        <v>3</v>
      </c>
      <c r="N298" s="16"/>
      <c r="O298" s="33">
        <v>2</v>
      </c>
      <c r="P298" s="32"/>
      <c r="Q298" s="16">
        <f>(P298/2)+G298</f>
        <v>72</v>
      </c>
      <c r="R298" s="33">
        <f>(P298/2)+J298</f>
        <v>42</v>
      </c>
      <c r="S298" s="35"/>
      <c r="T298" s="35"/>
      <c r="U298" s="35"/>
      <c r="V298" s="35"/>
      <c r="W298" s="36">
        <f t="shared" si="4"/>
        <v>0</v>
      </c>
      <c r="X298" s="36">
        <f>W298+H298+I298+O298</f>
        <v>58</v>
      </c>
      <c r="Y298" s="32"/>
      <c r="Z298" s="16">
        <v>10</v>
      </c>
      <c r="AA298" s="34">
        <f>SUM(F298:O298)+P298</f>
        <v>194</v>
      </c>
      <c r="AB298" s="37">
        <f>W298+Y298+Z298+AA298</f>
        <v>204</v>
      </c>
    </row>
    <row r="299" spans="1:28" ht="15" customHeight="1">
      <c r="A299" s="67">
        <v>286</v>
      </c>
      <c r="B299" s="21" t="s">
        <v>36</v>
      </c>
      <c r="C299" s="22">
        <v>2365</v>
      </c>
      <c r="D299" s="23" t="s">
        <v>22</v>
      </c>
      <c r="E299" s="68">
        <v>567</v>
      </c>
      <c r="F299" s="24">
        <v>22</v>
      </c>
      <c r="G299" s="25">
        <v>65</v>
      </c>
      <c r="H299" s="25">
        <v>38</v>
      </c>
      <c r="I299" s="25">
        <v>1</v>
      </c>
      <c r="J299" s="25">
        <v>34</v>
      </c>
      <c r="K299" s="25">
        <v>4</v>
      </c>
      <c r="L299" s="25">
        <v>5</v>
      </c>
      <c r="M299" s="25">
        <v>64</v>
      </c>
      <c r="N299" s="25"/>
      <c r="O299" s="26">
        <v>1</v>
      </c>
      <c r="P299" s="24"/>
      <c r="Q299" s="25">
        <f>(P299/2)+G299</f>
        <v>65</v>
      </c>
      <c r="R299" s="26">
        <f>(P299/2)+J299</f>
        <v>34</v>
      </c>
      <c r="S299" s="27"/>
      <c r="T299" s="27"/>
      <c r="U299" s="27"/>
      <c r="V299" s="27"/>
      <c r="W299" s="28">
        <f t="shared" si="4"/>
        <v>0</v>
      </c>
      <c r="X299" s="28">
        <f>W299+H299+I299+O299</f>
        <v>40</v>
      </c>
      <c r="Y299" s="24"/>
      <c r="Z299" s="25">
        <v>8</v>
      </c>
      <c r="AA299" s="29">
        <f>SUM(F299:O299)+P299</f>
        <v>234</v>
      </c>
      <c r="AB299" s="30">
        <f>W299+Y299+Z299+AA299</f>
        <v>242</v>
      </c>
    </row>
    <row r="300" spans="1:28" ht="15" customHeight="1">
      <c r="A300" s="69">
        <v>287</v>
      </c>
      <c r="B300" s="31" t="s">
        <v>36</v>
      </c>
      <c r="C300" s="11">
        <v>2365</v>
      </c>
      <c r="D300" s="12" t="s">
        <v>23</v>
      </c>
      <c r="E300" s="70">
        <v>567</v>
      </c>
      <c r="F300" s="32">
        <v>17</v>
      </c>
      <c r="G300" s="16">
        <v>67</v>
      </c>
      <c r="H300" s="16">
        <v>50</v>
      </c>
      <c r="I300" s="16">
        <v>2</v>
      </c>
      <c r="J300" s="16">
        <v>31</v>
      </c>
      <c r="K300" s="16">
        <v>7</v>
      </c>
      <c r="L300" s="16">
        <v>7</v>
      </c>
      <c r="M300" s="16">
        <v>55</v>
      </c>
      <c r="N300" s="16"/>
      <c r="O300" s="33">
        <v>1</v>
      </c>
      <c r="P300" s="32">
        <v>1</v>
      </c>
      <c r="Q300" s="16">
        <f>(P300/2)+G300</f>
        <v>67.5</v>
      </c>
      <c r="R300" s="33">
        <f>(P300/2)+J300</f>
        <v>31.5</v>
      </c>
      <c r="S300" s="35">
        <v>2</v>
      </c>
      <c r="T300" s="35"/>
      <c r="U300" s="35"/>
      <c r="V300" s="35"/>
      <c r="W300" s="36">
        <f t="shared" si="4"/>
        <v>2</v>
      </c>
      <c r="X300" s="36">
        <f>W300+H300+I300+O300</f>
        <v>55</v>
      </c>
      <c r="Y300" s="32">
        <v>1</v>
      </c>
      <c r="Z300" s="16">
        <v>16</v>
      </c>
      <c r="AA300" s="34">
        <f>SUM(F300:O300)+P300</f>
        <v>238</v>
      </c>
      <c r="AB300" s="37">
        <f>W300+Y300+Z300+AA300</f>
        <v>257</v>
      </c>
    </row>
    <row r="301" spans="1:28" ht="15" customHeight="1">
      <c r="A301" s="67">
        <v>288</v>
      </c>
      <c r="B301" s="21" t="s">
        <v>36</v>
      </c>
      <c r="C301" s="22">
        <v>2366</v>
      </c>
      <c r="D301" s="23" t="s">
        <v>22</v>
      </c>
      <c r="E301" s="68">
        <v>486</v>
      </c>
      <c r="F301" s="24">
        <v>11</v>
      </c>
      <c r="G301" s="25">
        <v>44</v>
      </c>
      <c r="H301" s="25">
        <v>35</v>
      </c>
      <c r="I301" s="25">
        <v>2</v>
      </c>
      <c r="J301" s="25">
        <v>65</v>
      </c>
      <c r="K301" s="25">
        <v>4</v>
      </c>
      <c r="L301" s="25">
        <v>1</v>
      </c>
      <c r="M301" s="25">
        <v>21</v>
      </c>
      <c r="N301" s="25"/>
      <c r="O301" s="26">
        <v>0</v>
      </c>
      <c r="P301" s="24"/>
      <c r="Q301" s="25">
        <f>(P301/2)+G301</f>
        <v>44</v>
      </c>
      <c r="R301" s="26">
        <f>(P301/2)+J301</f>
        <v>65</v>
      </c>
      <c r="S301" s="27">
        <v>1</v>
      </c>
      <c r="T301" s="27"/>
      <c r="U301" s="27"/>
      <c r="V301" s="27"/>
      <c r="W301" s="28">
        <f t="shared" si="4"/>
        <v>1</v>
      </c>
      <c r="X301" s="28">
        <f>W301+H301+I301+O301</f>
        <v>38</v>
      </c>
      <c r="Y301" s="24"/>
      <c r="Z301" s="25">
        <v>14</v>
      </c>
      <c r="AA301" s="29">
        <f>SUM(F301:O301)+P301</f>
        <v>183</v>
      </c>
      <c r="AB301" s="30">
        <f>W301+Y301+Z301+AA301</f>
        <v>198</v>
      </c>
    </row>
    <row r="302" spans="1:28" ht="15" customHeight="1">
      <c r="A302" s="69">
        <v>289</v>
      </c>
      <c r="B302" s="31" t="s">
        <v>36</v>
      </c>
      <c r="C302" s="11">
        <v>2366</v>
      </c>
      <c r="D302" s="12" t="s">
        <v>23</v>
      </c>
      <c r="E302" s="70">
        <v>486</v>
      </c>
      <c r="F302" s="32">
        <v>8</v>
      </c>
      <c r="G302" s="16">
        <v>27</v>
      </c>
      <c r="H302" s="16">
        <v>44</v>
      </c>
      <c r="I302" s="16">
        <v>1</v>
      </c>
      <c r="J302" s="16">
        <v>88</v>
      </c>
      <c r="K302" s="16">
        <v>2</v>
      </c>
      <c r="L302" s="16">
        <v>0</v>
      </c>
      <c r="M302" s="16">
        <v>27</v>
      </c>
      <c r="N302" s="16"/>
      <c r="O302" s="33">
        <v>0</v>
      </c>
      <c r="P302" s="32"/>
      <c r="Q302" s="16">
        <f>(P302/2)+G302</f>
        <v>27</v>
      </c>
      <c r="R302" s="33">
        <f>(P302/2)+J302</f>
        <v>88</v>
      </c>
      <c r="S302" s="35">
        <v>2</v>
      </c>
      <c r="T302" s="35"/>
      <c r="U302" s="35"/>
      <c r="V302" s="35"/>
      <c r="W302" s="36">
        <f t="shared" si="4"/>
        <v>2</v>
      </c>
      <c r="X302" s="36">
        <f>W302+H302+I302+O302</f>
        <v>47</v>
      </c>
      <c r="Y302" s="32"/>
      <c r="Z302" s="16">
        <v>4</v>
      </c>
      <c r="AA302" s="34">
        <f>SUM(F302:O302)+P302</f>
        <v>197</v>
      </c>
      <c r="AB302" s="37">
        <f>W302+Y302+Z302+AA302</f>
        <v>203</v>
      </c>
    </row>
    <row r="303" spans="1:28" ht="15" customHeight="1">
      <c r="A303" s="67">
        <v>290</v>
      </c>
      <c r="B303" s="21" t="s">
        <v>36</v>
      </c>
      <c r="C303" s="22">
        <v>2367</v>
      </c>
      <c r="D303" s="23" t="s">
        <v>22</v>
      </c>
      <c r="E303" s="68">
        <v>449</v>
      </c>
      <c r="F303" s="24">
        <v>7</v>
      </c>
      <c r="G303" s="25">
        <v>70</v>
      </c>
      <c r="H303" s="25">
        <v>120</v>
      </c>
      <c r="I303" s="25">
        <v>4</v>
      </c>
      <c r="J303" s="25">
        <v>28</v>
      </c>
      <c r="K303" s="25">
        <v>1</v>
      </c>
      <c r="L303" s="25">
        <v>3</v>
      </c>
      <c r="M303" s="25">
        <v>23</v>
      </c>
      <c r="N303" s="25"/>
      <c r="O303" s="26">
        <v>1</v>
      </c>
      <c r="P303" s="24">
        <v>1</v>
      </c>
      <c r="Q303" s="25">
        <f>(P303/2)+G303</f>
        <v>70.5</v>
      </c>
      <c r="R303" s="26">
        <f>(P303/2)+J303</f>
        <v>28.5</v>
      </c>
      <c r="S303" s="27"/>
      <c r="T303" s="27"/>
      <c r="U303" s="27"/>
      <c r="V303" s="27"/>
      <c r="W303" s="28">
        <f t="shared" si="4"/>
        <v>0</v>
      </c>
      <c r="X303" s="28">
        <f>W303+H303+I303+O303</f>
        <v>125</v>
      </c>
      <c r="Y303" s="24"/>
      <c r="Z303" s="25">
        <v>6</v>
      </c>
      <c r="AA303" s="29">
        <f>SUM(F303:O303)+P303</f>
        <v>258</v>
      </c>
      <c r="AB303" s="30">
        <f>W303+Y303+Z303+AA303</f>
        <v>264</v>
      </c>
    </row>
    <row r="304" spans="1:28" ht="15" customHeight="1">
      <c r="A304" s="69">
        <v>291</v>
      </c>
      <c r="B304" s="31" t="s">
        <v>36</v>
      </c>
      <c r="C304" s="11">
        <v>2367</v>
      </c>
      <c r="D304" s="12" t="s">
        <v>23</v>
      </c>
      <c r="E304" s="70">
        <v>449</v>
      </c>
      <c r="F304" s="32">
        <v>19</v>
      </c>
      <c r="G304" s="16">
        <v>87</v>
      </c>
      <c r="H304" s="16">
        <v>95</v>
      </c>
      <c r="I304" s="16">
        <v>1</v>
      </c>
      <c r="J304" s="16">
        <v>38</v>
      </c>
      <c r="K304" s="16">
        <v>2</v>
      </c>
      <c r="L304" s="16">
        <v>2</v>
      </c>
      <c r="M304" s="16">
        <v>15</v>
      </c>
      <c r="N304" s="16"/>
      <c r="O304" s="33">
        <v>2</v>
      </c>
      <c r="P304" s="32"/>
      <c r="Q304" s="16">
        <f>(P304/2)+G304</f>
        <v>87</v>
      </c>
      <c r="R304" s="33">
        <f>(P304/2)+J304</f>
        <v>38</v>
      </c>
      <c r="S304" s="35"/>
      <c r="T304" s="35"/>
      <c r="U304" s="35"/>
      <c r="V304" s="35"/>
      <c r="W304" s="36">
        <f t="shared" si="4"/>
        <v>0</v>
      </c>
      <c r="X304" s="36">
        <f>W304+H304+I304+O304</f>
        <v>98</v>
      </c>
      <c r="Y304" s="32"/>
      <c r="Z304" s="16">
        <v>5</v>
      </c>
      <c r="AA304" s="34">
        <f>SUM(F304:O304)+P304</f>
        <v>261</v>
      </c>
      <c r="AB304" s="37">
        <f>W304+Y304+Z304+AA304</f>
        <v>266</v>
      </c>
    </row>
    <row r="305" spans="1:28" ht="15" customHeight="1">
      <c r="A305" s="67">
        <v>292</v>
      </c>
      <c r="B305" s="21" t="s">
        <v>36</v>
      </c>
      <c r="C305" s="22">
        <v>2368</v>
      </c>
      <c r="D305" s="23" t="s">
        <v>22</v>
      </c>
      <c r="E305" s="68">
        <v>458</v>
      </c>
      <c r="F305" s="24">
        <v>16</v>
      </c>
      <c r="G305" s="25">
        <v>63</v>
      </c>
      <c r="H305" s="25">
        <v>33</v>
      </c>
      <c r="I305" s="25">
        <v>3</v>
      </c>
      <c r="J305" s="25">
        <v>74</v>
      </c>
      <c r="K305" s="25">
        <v>4</v>
      </c>
      <c r="L305" s="25">
        <v>11</v>
      </c>
      <c r="M305" s="25">
        <v>57</v>
      </c>
      <c r="N305" s="25"/>
      <c r="O305" s="26">
        <v>1</v>
      </c>
      <c r="P305" s="24"/>
      <c r="Q305" s="25">
        <f>(P305/2)+G305</f>
        <v>63</v>
      </c>
      <c r="R305" s="26">
        <f>(P305/2)+J305</f>
        <v>74</v>
      </c>
      <c r="S305" s="27"/>
      <c r="T305" s="27"/>
      <c r="U305" s="27"/>
      <c r="V305" s="27"/>
      <c r="W305" s="28">
        <f t="shared" si="4"/>
        <v>0</v>
      </c>
      <c r="X305" s="28">
        <f>W305+H305+I305+O305</f>
        <v>37</v>
      </c>
      <c r="Y305" s="24"/>
      <c r="Z305" s="25">
        <v>8</v>
      </c>
      <c r="AA305" s="29">
        <f>SUM(F305:O305)+P305</f>
        <v>262</v>
      </c>
      <c r="AB305" s="30">
        <f>W305+Y305+Z305+AA305</f>
        <v>270</v>
      </c>
    </row>
    <row r="306" spans="1:28" ht="15" customHeight="1">
      <c r="A306" s="69">
        <v>293</v>
      </c>
      <c r="B306" s="31" t="s">
        <v>36</v>
      </c>
      <c r="C306" s="11">
        <v>2368</v>
      </c>
      <c r="D306" s="12" t="s">
        <v>23</v>
      </c>
      <c r="E306" s="70">
        <v>457</v>
      </c>
      <c r="F306" s="32">
        <v>16</v>
      </c>
      <c r="G306" s="16">
        <v>45</v>
      </c>
      <c r="H306" s="16">
        <v>44</v>
      </c>
      <c r="I306" s="16">
        <v>4</v>
      </c>
      <c r="J306" s="16">
        <v>71</v>
      </c>
      <c r="K306" s="16">
        <v>5</v>
      </c>
      <c r="L306" s="16">
        <v>5</v>
      </c>
      <c r="M306" s="16">
        <v>61</v>
      </c>
      <c r="N306" s="16"/>
      <c r="O306" s="33">
        <v>2</v>
      </c>
      <c r="P306" s="32"/>
      <c r="Q306" s="16">
        <f>(P306/2)+G306</f>
        <v>45</v>
      </c>
      <c r="R306" s="33">
        <f>(P306/2)+J306</f>
        <v>71</v>
      </c>
      <c r="S306" s="35"/>
      <c r="T306" s="35"/>
      <c r="U306" s="35"/>
      <c r="V306" s="35"/>
      <c r="W306" s="36">
        <f t="shared" si="4"/>
        <v>0</v>
      </c>
      <c r="X306" s="36">
        <f>W306+H306+I306+O306</f>
        <v>50</v>
      </c>
      <c r="Y306" s="32"/>
      <c r="Z306" s="16">
        <v>2</v>
      </c>
      <c r="AA306" s="34">
        <f>SUM(F306:O306)+P306</f>
        <v>253</v>
      </c>
      <c r="AB306" s="37">
        <f>W306+Y306+Z306+AA306</f>
        <v>255</v>
      </c>
    </row>
    <row r="307" spans="1:28" ht="15" customHeight="1">
      <c r="A307" s="67">
        <v>294</v>
      </c>
      <c r="B307" s="21" t="s">
        <v>36</v>
      </c>
      <c r="C307" s="22">
        <v>2369</v>
      </c>
      <c r="D307" s="23" t="s">
        <v>22</v>
      </c>
      <c r="E307" s="68">
        <v>727</v>
      </c>
      <c r="F307" s="24">
        <v>25</v>
      </c>
      <c r="G307" s="25">
        <v>95</v>
      </c>
      <c r="H307" s="25">
        <v>85</v>
      </c>
      <c r="I307" s="25">
        <v>5</v>
      </c>
      <c r="J307" s="25">
        <v>146</v>
      </c>
      <c r="K307" s="25">
        <v>1</v>
      </c>
      <c r="L307" s="25">
        <v>6</v>
      </c>
      <c r="M307" s="25">
        <v>39</v>
      </c>
      <c r="N307" s="25"/>
      <c r="O307" s="26">
        <v>0</v>
      </c>
      <c r="P307" s="24"/>
      <c r="Q307" s="25">
        <f>(P307/2)+G307</f>
        <v>95</v>
      </c>
      <c r="R307" s="26">
        <f>(P307/2)+J307</f>
        <v>146</v>
      </c>
      <c r="S307" s="27"/>
      <c r="T307" s="27"/>
      <c r="U307" s="27"/>
      <c r="V307" s="27"/>
      <c r="W307" s="28">
        <f t="shared" si="4"/>
        <v>0</v>
      </c>
      <c r="X307" s="28">
        <f>W307+H307+I307+O307</f>
        <v>90</v>
      </c>
      <c r="Y307" s="24"/>
      <c r="Z307" s="25">
        <v>6</v>
      </c>
      <c r="AA307" s="29">
        <f>SUM(F307:O307)+P307</f>
        <v>402</v>
      </c>
      <c r="AB307" s="30">
        <f>W307+Y307+Z307+AA307</f>
        <v>408</v>
      </c>
    </row>
    <row r="308" spans="1:28" ht="15" customHeight="1">
      <c r="A308" s="71">
        <v>295</v>
      </c>
      <c r="B308" s="72" t="s">
        <v>36</v>
      </c>
      <c r="C308" s="73">
        <v>2369</v>
      </c>
      <c r="D308" s="74" t="s">
        <v>23</v>
      </c>
      <c r="E308" s="75">
        <v>726</v>
      </c>
      <c r="F308" s="38">
        <v>19</v>
      </c>
      <c r="G308" s="39">
        <v>91</v>
      </c>
      <c r="H308" s="39">
        <v>85</v>
      </c>
      <c r="I308" s="39">
        <v>2</v>
      </c>
      <c r="J308" s="39">
        <v>142</v>
      </c>
      <c r="K308" s="39">
        <v>1</v>
      </c>
      <c r="L308" s="39">
        <v>3</v>
      </c>
      <c r="M308" s="39">
        <v>36</v>
      </c>
      <c r="N308" s="39"/>
      <c r="O308" s="40">
        <v>1</v>
      </c>
      <c r="P308" s="38"/>
      <c r="Q308" s="39">
        <f>(P308/2)+G308</f>
        <v>91</v>
      </c>
      <c r="R308" s="40">
        <f>(P308/2)+J308</f>
        <v>142</v>
      </c>
      <c r="S308" s="41"/>
      <c r="T308" s="41"/>
      <c r="U308" s="41"/>
      <c r="V308" s="41"/>
      <c r="W308" s="42">
        <f t="shared" si="4"/>
        <v>0</v>
      </c>
      <c r="X308" s="42">
        <f>W308+H308+I308+O308</f>
        <v>88</v>
      </c>
      <c r="Y308" s="38"/>
      <c r="Z308" s="39">
        <v>10</v>
      </c>
      <c r="AA308" s="43">
        <f>SUM(F308:O308)+P308</f>
        <v>380</v>
      </c>
      <c r="AB308" s="44">
        <f>W308+Y308+Z308+AA308</f>
        <v>390</v>
      </c>
    </row>
    <row r="309" spans="1:28" ht="5.0999999999999996" customHeight="1">
      <c r="A309" s="45"/>
      <c r="B309" s="46"/>
      <c r="C309" s="47"/>
      <c r="D309" s="48"/>
      <c r="E309" s="49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1"/>
    </row>
    <row r="310" spans="1:28" ht="0.95" customHeight="1">
      <c r="A310" s="52"/>
      <c r="B310" s="53"/>
      <c r="C310" s="54"/>
      <c r="D310" s="55"/>
      <c r="E310" s="56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8"/>
    </row>
    <row r="311" spans="1:28" ht="0.95" customHeight="1">
      <c r="A311" s="45"/>
      <c r="B311" s="46"/>
      <c r="C311" s="47"/>
      <c r="D311" s="48"/>
      <c r="E311" s="49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1"/>
    </row>
    <row r="312" spans="1:28" ht="30" customHeight="1">
      <c r="A312" s="82" t="s">
        <v>37</v>
      </c>
      <c r="B312" s="59"/>
      <c r="C312" s="59">
        <f>COUNTA(C14:C308)</f>
        <v>295</v>
      </c>
      <c r="D312" s="60"/>
      <c r="E312" s="61">
        <f t="shared" ref="E312:AB312" si="5">SUM(E14:E308)</f>
        <v>158673</v>
      </c>
      <c r="F312" s="61">
        <f t="shared" si="5"/>
        <v>22552</v>
      </c>
      <c r="G312" s="61">
        <f t="shared" si="5"/>
        <v>27516</v>
      </c>
      <c r="H312" s="61">
        <f t="shared" si="5"/>
        <v>19758</v>
      </c>
      <c r="I312" s="61">
        <f t="shared" si="5"/>
        <v>2127</v>
      </c>
      <c r="J312" s="61">
        <f t="shared" si="5"/>
        <v>7112</v>
      </c>
      <c r="K312" s="61">
        <f t="shared" si="5"/>
        <v>3637</v>
      </c>
      <c r="L312" s="61">
        <f t="shared" si="5"/>
        <v>1689</v>
      </c>
      <c r="M312" s="61">
        <f t="shared" si="5"/>
        <v>3293</v>
      </c>
      <c r="N312" s="61">
        <f t="shared" si="5"/>
        <v>7</v>
      </c>
      <c r="O312" s="61">
        <f t="shared" si="5"/>
        <v>449</v>
      </c>
      <c r="P312" s="61">
        <f t="shared" si="5"/>
        <v>682</v>
      </c>
      <c r="Q312" s="61">
        <f t="shared" si="5"/>
        <v>27857</v>
      </c>
      <c r="R312" s="61">
        <f t="shared" si="5"/>
        <v>7453</v>
      </c>
      <c r="S312" s="61">
        <f t="shared" si="5"/>
        <v>242</v>
      </c>
      <c r="T312" s="61">
        <f t="shared" si="5"/>
        <v>96</v>
      </c>
      <c r="U312" s="61">
        <f t="shared" si="5"/>
        <v>14</v>
      </c>
      <c r="V312" s="61">
        <f t="shared" si="5"/>
        <v>195</v>
      </c>
      <c r="W312" s="61">
        <f t="shared" si="5"/>
        <v>547</v>
      </c>
      <c r="X312" s="61">
        <f t="shared" si="5"/>
        <v>22881</v>
      </c>
      <c r="Y312" s="61">
        <f t="shared" si="5"/>
        <v>30</v>
      </c>
      <c r="Z312" s="61">
        <f t="shared" si="5"/>
        <v>2866</v>
      </c>
      <c r="AA312" s="61">
        <f t="shared" si="5"/>
        <v>88822</v>
      </c>
      <c r="AB312" s="61">
        <f t="shared" si="5"/>
        <v>92265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Chema</dc:creator>
  <cp:keywords/>
  <dc:description/>
  <cp:lastModifiedBy>Manuel Ceja</cp:lastModifiedBy>
  <cp:revision/>
  <dcterms:created xsi:type="dcterms:W3CDTF">2015-05-31T15:54:41Z</dcterms:created>
  <dcterms:modified xsi:type="dcterms:W3CDTF">2015-06-11T14:39:51Z</dcterms:modified>
</cp:coreProperties>
</file>