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_X_CASILLA\"/>
    </mc:Choice>
  </mc:AlternateContent>
  <bookViews>
    <workbookView xWindow="0" yWindow="0" windowWidth="28800" windowHeight="124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P30" i="1"/>
  <c r="O30" i="1"/>
  <c r="M14" i="1" l="1"/>
  <c r="N14" i="1" s="1"/>
  <c r="L30" i="1" l="1"/>
  <c r="K30" i="1"/>
  <c r="J30" i="1"/>
  <c r="I30" i="1"/>
  <c r="H30" i="1"/>
  <c r="G30" i="1"/>
  <c r="F30" i="1"/>
  <c r="E30" i="1"/>
  <c r="C30" i="1"/>
  <c r="Q25" i="1"/>
  <c r="M30" i="1"/>
  <c r="N30" i="1"/>
  <c r="Q26" i="1" l="1"/>
  <c r="Q22" i="1" l="1"/>
  <c r="Q23" i="1" s="1"/>
  <c r="Q24" i="1" s="1"/>
</calcChain>
</file>

<file path=xl/sharedStrings.xml><?xml version="1.0" encoding="utf-8"?>
<sst xmlns="http://schemas.openxmlformats.org/spreadsheetml/2006/main" count="51" uniqueCount="21">
  <si>
    <t>CASILLAS</t>
  </si>
  <si>
    <t>VOTACION</t>
  </si>
  <si>
    <t>CVO.</t>
  </si>
  <si>
    <t>MUNICIPIO</t>
  </si>
  <si>
    <t>SECCIÓN</t>
  </si>
  <si>
    <t>CASILLA</t>
  </si>
  <si>
    <t>BOLETAS EN CASILLA</t>
  </si>
  <si>
    <t>NO REGISTRADOS</t>
  </si>
  <si>
    <t>VOTOS NULOS</t>
  </si>
  <si>
    <t>SUMA DE VOTOS VALIDOS</t>
  </si>
  <si>
    <t>NUEVO URECHO</t>
  </si>
  <si>
    <t>BÁSICA</t>
  </si>
  <si>
    <t>EXTRAORDINARIA 1</t>
  </si>
  <si>
    <t>CONTIGUA 1</t>
  </si>
  <si>
    <t>TOTAL</t>
  </si>
  <si>
    <t>VOTACIÓN EMITIDA</t>
  </si>
  <si>
    <t>BOLETAS RESERVADAS</t>
  </si>
  <si>
    <t>BOLETAS SOBRANTES E INUTILIZADAS</t>
  </si>
  <si>
    <t>Resultado del recuento ordenado por el TEEM</t>
  </si>
  <si>
    <t>Ayuntamiento de Nuevo Urecho</t>
  </si>
  <si>
    <t>Recuento ordenado por el TEEM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</si>
</sst>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0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6" fillId="4" borderId="8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2" fontId="0" fillId="0" borderId="0" xfId="0" applyNumberFormat="1"/>
    <xf numFmtId="0" fontId="0" fillId="0" borderId="0" xfId="0" applyAlignment="1">
      <alignment horizontal="right"/>
    </xf>
    <xf numFmtId="165" fontId="8" fillId="0" borderId="0" xfId="1" applyNumberFormat="1" applyFont="1" applyFill="1" applyBorder="1" applyAlignment="1">
      <alignment horizontal="center" wrapText="1"/>
    </xf>
    <xf numFmtId="164" fontId="8" fillId="0" borderId="0" xfId="1" applyNumberFormat="1" applyFont="1" applyFill="1" applyBorder="1" applyAlignment="1">
      <alignment horizontal="left" wrapText="1"/>
    </xf>
    <xf numFmtId="164" fontId="8" fillId="0" borderId="0" xfId="1" applyNumberFormat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left" wrapText="1"/>
    </xf>
    <xf numFmtId="0" fontId="8" fillId="0" borderId="0" xfId="1" applyFont="1" applyFill="1" applyBorder="1" applyAlignment="1">
      <alignment horizontal="right" wrapText="1"/>
    </xf>
    <xf numFmtId="0" fontId="8" fillId="0" borderId="0" xfId="1" applyFont="1" applyFill="1" applyBorder="1" applyAlignment="1" applyProtection="1">
      <alignment wrapText="1"/>
      <protection locked="0"/>
    </xf>
    <xf numFmtId="0" fontId="8" fillId="0" borderId="0" xfId="1" applyFont="1" applyFill="1" applyBorder="1" applyAlignment="1">
      <alignment wrapText="1"/>
    </xf>
    <xf numFmtId="165" fontId="8" fillId="6" borderId="0" xfId="1" applyNumberFormat="1" applyFont="1" applyFill="1" applyBorder="1" applyAlignment="1">
      <alignment horizontal="center" wrapText="1"/>
    </xf>
    <xf numFmtId="164" fontId="8" fillId="6" borderId="0" xfId="1" applyNumberFormat="1" applyFont="1" applyFill="1" applyBorder="1" applyAlignment="1">
      <alignment horizontal="left" wrapText="1"/>
    </xf>
    <xf numFmtId="164" fontId="8" fillId="6" borderId="0" xfId="1" applyNumberFormat="1" applyFont="1" applyFill="1" applyBorder="1" applyAlignment="1">
      <alignment horizontal="center" wrapText="1"/>
    </xf>
    <xf numFmtId="0" fontId="8" fillId="6" borderId="0" xfId="1" applyFont="1" applyFill="1" applyBorder="1" applyAlignment="1">
      <alignment horizontal="left" wrapText="1"/>
    </xf>
    <xf numFmtId="0" fontId="8" fillId="6" borderId="0" xfId="1" applyFont="1" applyFill="1" applyBorder="1" applyAlignment="1">
      <alignment horizontal="right" wrapText="1"/>
    </xf>
    <xf numFmtId="0" fontId="8" fillId="6" borderId="0" xfId="1" applyFont="1" applyFill="1" applyBorder="1" applyAlignment="1" applyProtection="1">
      <alignment wrapText="1"/>
      <protection locked="0"/>
    </xf>
    <xf numFmtId="0" fontId="8" fillId="6" borderId="0" xfId="1" applyFont="1" applyFill="1" applyBorder="1" applyAlignment="1">
      <alignment wrapText="1"/>
    </xf>
    <xf numFmtId="0" fontId="6" fillId="7" borderId="19" xfId="1" applyFont="1" applyFill="1" applyBorder="1" applyAlignment="1" applyProtection="1">
      <alignment horizontal="center" vertical="center" wrapText="1"/>
    </xf>
    <xf numFmtId="0" fontId="6" fillId="7" borderId="19" xfId="1" applyFont="1" applyFill="1" applyBorder="1" applyAlignment="1" applyProtection="1">
      <alignment horizontal="left" vertical="center" wrapText="1"/>
    </xf>
    <xf numFmtId="164" fontId="8" fillId="0" borderId="10" xfId="1" applyNumberFormat="1" applyFont="1" applyFill="1" applyBorder="1" applyAlignment="1">
      <alignment horizontal="left" vertical="center" wrapText="1"/>
    </xf>
    <xf numFmtId="164" fontId="8" fillId="0" borderId="10" xfId="1" applyNumberFormat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left" vertical="center" wrapText="1"/>
    </xf>
    <xf numFmtId="164" fontId="8" fillId="5" borderId="14" xfId="1" applyNumberFormat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left" vertical="center" wrapText="1"/>
    </xf>
    <xf numFmtId="164" fontId="8" fillId="0" borderId="14" xfId="1" applyNumberFormat="1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5" borderId="15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 applyProtection="1">
      <alignment horizontal="center" vertical="center" wrapText="1"/>
      <protection locked="0"/>
    </xf>
    <xf numFmtId="0" fontId="8" fillId="5" borderId="13" xfId="1" applyFont="1" applyFill="1" applyBorder="1" applyAlignment="1" applyProtection="1">
      <alignment horizontal="center" vertical="center" wrapText="1"/>
      <protection locked="0"/>
    </xf>
    <xf numFmtId="0" fontId="8" fillId="5" borderId="16" xfId="1" applyFont="1" applyFill="1" applyBorder="1" applyAlignment="1" applyProtection="1">
      <alignment horizontal="center" vertical="center" wrapText="1"/>
    </xf>
    <xf numFmtId="0" fontId="8" fillId="5" borderId="17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3" fontId="6" fillId="7" borderId="19" xfId="1" applyNumberFormat="1" applyFont="1" applyFill="1" applyBorder="1" applyAlignment="1" applyProtection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colors>
    <mruColors>
      <color rgb="FFFF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JP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14</xdr:col>
      <xdr:colOff>161925</xdr:colOff>
      <xdr:row>0</xdr:row>
      <xdr:rowOff>0</xdr:rowOff>
    </xdr:from>
    <xdr:ext cx="1340560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1375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5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50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8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5750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099" y="2238374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N30" sqref="N30"/>
    </sheetView>
  </sheetViews>
  <sheetFormatPr baseColWidth="10" defaultRowHeight="15" x14ac:dyDescent="0.25"/>
  <cols>
    <col min="1" max="1" width="5.140625" bestFit="1" customWidth="1"/>
    <col min="2" max="2" width="11.28515625" style="3" bestFit="1" customWidth="1"/>
    <col min="3" max="3" width="6.5703125" style="3" bestFit="1" customWidth="1"/>
    <col min="4" max="4" width="17.140625" customWidth="1"/>
    <col min="5" max="5" width="9.42578125" hidden="1" customWidth="1"/>
    <col min="6" max="10" width="8.7109375" customWidth="1"/>
    <col min="11" max="14" width="9.7109375" customWidth="1"/>
    <col min="17" max="17" width="11.42578125" hidden="1" customWidth="1"/>
    <col min="18" max="18" width="29.5703125" bestFit="1" customWidth="1"/>
  </cols>
  <sheetData>
    <row r="1" spans="1:18" ht="15" customHeight="1" x14ac:dyDescent="0.25">
      <c r="B1" s="1"/>
      <c r="C1" s="1"/>
      <c r="D1" s="1"/>
      <c r="E1" s="2"/>
      <c r="F1" s="2"/>
      <c r="G1" s="2"/>
      <c r="H1" s="2"/>
      <c r="I1" s="2"/>
    </row>
    <row r="2" spans="1:18" ht="15" customHeight="1" x14ac:dyDescent="0.25">
      <c r="B2" s="1"/>
      <c r="C2" s="1"/>
      <c r="D2" s="1"/>
      <c r="E2" s="2"/>
      <c r="F2" s="2"/>
      <c r="G2" s="2"/>
      <c r="H2" s="2"/>
      <c r="I2" s="2"/>
    </row>
    <row r="3" spans="1:18" ht="15" customHeight="1" x14ac:dyDescent="0.25">
      <c r="B3" s="1"/>
      <c r="C3" s="1"/>
      <c r="D3" s="1"/>
      <c r="E3" s="2"/>
      <c r="F3" s="2"/>
      <c r="G3" s="2"/>
      <c r="H3" s="2"/>
      <c r="I3" s="2"/>
    </row>
    <row r="4" spans="1:18" ht="15" customHeight="1" x14ac:dyDescent="0.25">
      <c r="B4" s="1"/>
      <c r="C4" s="1"/>
      <c r="D4" s="1"/>
      <c r="E4" s="2"/>
      <c r="F4" s="2"/>
      <c r="G4" s="2"/>
      <c r="H4" s="2"/>
      <c r="I4" s="2"/>
    </row>
    <row r="5" spans="1:18" ht="15" customHeight="1" x14ac:dyDescent="0.25">
      <c r="A5" s="58" t="s">
        <v>18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8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8" ht="18.7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8" ht="18.75" customHeight="1" x14ac:dyDescent="0.25">
      <c r="A8" s="59" t="s">
        <v>19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8" ht="18.75" customHeight="1" x14ac:dyDescent="0.25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8" ht="18.75" customHeight="1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8" ht="15.75" thickBot="1" x14ac:dyDescent="0.3">
      <c r="F11" s="2"/>
      <c r="G11" s="2"/>
      <c r="H11" s="2"/>
      <c r="I11" s="2"/>
    </row>
    <row r="12" spans="1:18" ht="15.75" thickBot="1" x14ac:dyDescent="0.3">
      <c r="A12" s="51" t="s">
        <v>0</v>
      </c>
      <c r="B12" s="52"/>
      <c r="C12" s="52"/>
      <c r="D12" s="52"/>
      <c r="E12" s="53"/>
      <c r="F12" s="54"/>
      <c r="G12" s="54"/>
      <c r="H12" s="54"/>
      <c r="I12" s="54"/>
      <c r="J12" s="54"/>
      <c r="K12" s="55" t="s">
        <v>1</v>
      </c>
      <c r="L12" s="56"/>
      <c r="M12" s="56"/>
      <c r="N12" s="56"/>
      <c r="O12" s="56"/>
      <c r="P12" s="57"/>
    </row>
    <row r="13" spans="1:18" s="6" customFormat="1" ht="45" customHeight="1" thickBot="1" x14ac:dyDescent="0.3">
      <c r="A13" s="4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5"/>
      <c r="G13" s="5"/>
      <c r="H13" s="5"/>
      <c r="I13" s="5"/>
      <c r="J13" s="5"/>
      <c r="K13" s="4" t="s">
        <v>7</v>
      </c>
      <c r="L13" s="4" t="s">
        <v>8</v>
      </c>
      <c r="M13" s="50" t="s">
        <v>9</v>
      </c>
      <c r="N13" s="4" t="s">
        <v>15</v>
      </c>
      <c r="O13" s="50" t="s">
        <v>16</v>
      </c>
      <c r="P13" s="4" t="s">
        <v>17</v>
      </c>
    </row>
    <row r="14" spans="1:18" ht="20.100000000000001" customHeight="1" x14ac:dyDescent="0.25">
      <c r="A14" s="25">
        <v>1</v>
      </c>
      <c r="B14" s="25" t="s">
        <v>10</v>
      </c>
      <c r="C14" s="26">
        <v>1360</v>
      </c>
      <c r="D14" s="27" t="s">
        <v>11</v>
      </c>
      <c r="E14" s="34">
        <v>654</v>
      </c>
      <c r="F14" s="35">
        <v>204</v>
      </c>
      <c r="G14" s="35">
        <v>207</v>
      </c>
      <c r="H14" s="35">
        <v>11</v>
      </c>
      <c r="I14" s="35">
        <v>4</v>
      </c>
      <c r="J14" s="35">
        <v>1</v>
      </c>
      <c r="K14" s="36">
        <v>0</v>
      </c>
      <c r="L14" s="35">
        <v>18</v>
      </c>
      <c r="M14" s="37">
        <f>SUM(F14:J14)</f>
        <v>427</v>
      </c>
      <c r="N14" s="38">
        <f>K14+L14+M14+O14</f>
        <v>445</v>
      </c>
      <c r="O14" s="37"/>
      <c r="P14" s="38"/>
    </row>
    <row r="15" spans="1:18" ht="20.100000000000001" customHeight="1" x14ac:dyDescent="0.25">
      <c r="A15" s="28">
        <v>2</v>
      </c>
      <c r="B15" s="28" t="s">
        <v>10</v>
      </c>
      <c r="C15" s="29">
        <v>1360</v>
      </c>
      <c r="D15" s="30" t="s">
        <v>13</v>
      </c>
      <c r="E15" s="39">
        <v>654</v>
      </c>
      <c r="F15" s="40">
        <v>217</v>
      </c>
      <c r="G15" s="40">
        <v>220</v>
      </c>
      <c r="H15" s="40">
        <v>5</v>
      </c>
      <c r="I15" s="40">
        <v>8</v>
      </c>
      <c r="J15" s="40">
        <v>5</v>
      </c>
      <c r="K15" s="41">
        <v>1</v>
      </c>
      <c r="L15" s="40">
        <v>11</v>
      </c>
      <c r="M15" s="42">
        <f t="shared" ref="M15:M26" si="0">SUM(F15:J15)</f>
        <v>455</v>
      </c>
      <c r="N15" s="43">
        <f t="shared" ref="N15:N26" si="1">K15+L15+M15+O15</f>
        <v>467</v>
      </c>
      <c r="O15" s="42"/>
      <c r="P15" s="43"/>
    </row>
    <row r="16" spans="1:18" ht="20.100000000000001" customHeight="1" x14ac:dyDescent="0.25">
      <c r="A16" s="31">
        <v>3</v>
      </c>
      <c r="B16" s="31" t="s">
        <v>10</v>
      </c>
      <c r="C16" s="32">
        <v>1360</v>
      </c>
      <c r="D16" s="33" t="s">
        <v>12</v>
      </c>
      <c r="E16" s="44">
        <v>494</v>
      </c>
      <c r="F16" s="45">
        <v>255</v>
      </c>
      <c r="G16" s="45">
        <v>109</v>
      </c>
      <c r="H16" s="45">
        <v>13</v>
      </c>
      <c r="I16" s="45">
        <v>1</v>
      </c>
      <c r="J16" s="45">
        <v>0</v>
      </c>
      <c r="K16" s="46">
        <v>0</v>
      </c>
      <c r="L16" s="45">
        <v>9</v>
      </c>
      <c r="M16" s="47">
        <f t="shared" si="0"/>
        <v>378</v>
      </c>
      <c r="N16" s="48">
        <f t="shared" si="1"/>
        <v>387</v>
      </c>
      <c r="O16" s="47"/>
      <c r="P16" s="48">
        <v>107</v>
      </c>
      <c r="R16" t="s">
        <v>20</v>
      </c>
    </row>
    <row r="17" spans="1:18" ht="20.100000000000001" customHeight="1" x14ac:dyDescent="0.25">
      <c r="A17" s="28">
        <v>4</v>
      </c>
      <c r="B17" s="28" t="s">
        <v>10</v>
      </c>
      <c r="C17" s="29">
        <v>1361</v>
      </c>
      <c r="D17" s="30" t="s">
        <v>11</v>
      </c>
      <c r="E17" s="39">
        <v>750</v>
      </c>
      <c r="F17" s="40">
        <v>313</v>
      </c>
      <c r="G17" s="40">
        <v>223</v>
      </c>
      <c r="H17" s="40">
        <v>0</v>
      </c>
      <c r="I17" s="40">
        <v>7</v>
      </c>
      <c r="J17" s="40">
        <v>7</v>
      </c>
      <c r="K17" s="41">
        <v>0</v>
      </c>
      <c r="L17" s="40">
        <v>9</v>
      </c>
      <c r="M17" s="42">
        <f t="shared" si="0"/>
        <v>550</v>
      </c>
      <c r="N17" s="43">
        <f t="shared" si="1"/>
        <v>559</v>
      </c>
      <c r="O17" s="42"/>
      <c r="P17" s="43">
        <v>190</v>
      </c>
      <c r="R17" t="s">
        <v>20</v>
      </c>
    </row>
    <row r="18" spans="1:18" ht="20.100000000000001" customHeight="1" x14ac:dyDescent="0.25">
      <c r="A18" s="31">
        <v>5</v>
      </c>
      <c r="B18" s="31" t="s">
        <v>10</v>
      </c>
      <c r="C18" s="32">
        <v>1362</v>
      </c>
      <c r="D18" s="33" t="s">
        <v>11</v>
      </c>
      <c r="E18" s="44">
        <v>471</v>
      </c>
      <c r="F18" s="45">
        <v>75</v>
      </c>
      <c r="G18" s="45">
        <v>240</v>
      </c>
      <c r="H18" s="45">
        <v>7</v>
      </c>
      <c r="I18" s="45">
        <v>10</v>
      </c>
      <c r="J18" s="45">
        <v>4</v>
      </c>
      <c r="K18" s="46">
        <v>0</v>
      </c>
      <c r="L18" s="45">
        <v>8</v>
      </c>
      <c r="M18" s="47">
        <f t="shared" si="0"/>
        <v>336</v>
      </c>
      <c r="N18" s="48">
        <f t="shared" si="1"/>
        <v>344</v>
      </c>
      <c r="O18" s="47"/>
      <c r="P18" s="48">
        <v>127</v>
      </c>
      <c r="R18" t="s">
        <v>20</v>
      </c>
    </row>
    <row r="19" spans="1:18" ht="20.100000000000001" customHeight="1" x14ac:dyDescent="0.25">
      <c r="A19" s="28">
        <v>6</v>
      </c>
      <c r="B19" s="28" t="s">
        <v>10</v>
      </c>
      <c r="C19" s="29">
        <v>1363</v>
      </c>
      <c r="D19" s="30" t="s">
        <v>11</v>
      </c>
      <c r="E19" s="39">
        <v>630</v>
      </c>
      <c r="F19" s="40">
        <v>142</v>
      </c>
      <c r="G19" s="40">
        <v>262</v>
      </c>
      <c r="H19" s="40">
        <v>10</v>
      </c>
      <c r="I19" s="40">
        <v>8</v>
      </c>
      <c r="J19" s="40">
        <v>13</v>
      </c>
      <c r="K19" s="41">
        <v>0</v>
      </c>
      <c r="L19" s="40">
        <v>7</v>
      </c>
      <c r="M19" s="42">
        <f t="shared" si="0"/>
        <v>435</v>
      </c>
      <c r="N19" s="43">
        <f t="shared" si="1"/>
        <v>443</v>
      </c>
      <c r="O19" s="42">
        <v>1</v>
      </c>
      <c r="P19" s="43">
        <v>187</v>
      </c>
      <c r="R19" t="s">
        <v>20</v>
      </c>
    </row>
    <row r="20" spans="1:18" ht="20.100000000000001" customHeight="1" x14ac:dyDescent="0.25">
      <c r="A20" s="31">
        <v>7</v>
      </c>
      <c r="B20" s="31" t="s">
        <v>10</v>
      </c>
      <c r="C20" s="32">
        <v>1364</v>
      </c>
      <c r="D20" s="33" t="s">
        <v>11</v>
      </c>
      <c r="E20" s="44">
        <v>360</v>
      </c>
      <c r="F20" s="45">
        <v>92</v>
      </c>
      <c r="G20" s="45">
        <v>58</v>
      </c>
      <c r="H20" s="45">
        <v>3</v>
      </c>
      <c r="I20" s="45">
        <v>14</v>
      </c>
      <c r="J20" s="45">
        <v>2</v>
      </c>
      <c r="K20" s="46">
        <v>0</v>
      </c>
      <c r="L20" s="45">
        <v>3</v>
      </c>
      <c r="M20" s="47">
        <f t="shared" si="0"/>
        <v>169</v>
      </c>
      <c r="N20" s="48">
        <f t="shared" si="1"/>
        <v>172</v>
      </c>
      <c r="O20" s="47"/>
      <c r="P20" s="48">
        <v>188</v>
      </c>
      <c r="R20" t="s">
        <v>20</v>
      </c>
    </row>
    <row r="21" spans="1:18" ht="20.100000000000001" customHeight="1" x14ac:dyDescent="0.25">
      <c r="A21" s="28">
        <v>8</v>
      </c>
      <c r="B21" s="28" t="s">
        <v>10</v>
      </c>
      <c r="C21" s="29">
        <v>1364</v>
      </c>
      <c r="D21" s="30" t="s">
        <v>12</v>
      </c>
      <c r="E21" s="39">
        <v>644</v>
      </c>
      <c r="F21" s="40">
        <v>206</v>
      </c>
      <c r="G21" s="40">
        <v>226</v>
      </c>
      <c r="H21" s="40">
        <v>3</v>
      </c>
      <c r="I21" s="40">
        <v>8</v>
      </c>
      <c r="J21" s="40">
        <v>1</v>
      </c>
      <c r="K21" s="41">
        <v>1</v>
      </c>
      <c r="L21" s="40">
        <v>8</v>
      </c>
      <c r="M21" s="42">
        <f t="shared" si="0"/>
        <v>444</v>
      </c>
      <c r="N21" s="43">
        <f t="shared" si="1"/>
        <v>453</v>
      </c>
      <c r="O21" s="42"/>
      <c r="P21" s="43">
        <v>191</v>
      </c>
      <c r="R21" t="s">
        <v>20</v>
      </c>
    </row>
    <row r="22" spans="1:18" ht="20.100000000000001" customHeight="1" x14ac:dyDescent="0.25">
      <c r="A22" s="31">
        <v>9</v>
      </c>
      <c r="B22" s="31" t="s">
        <v>10</v>
      </c>
      <c r="C22" s="32">
        <v>1365</v>
      </c>
      <c r="D22" s="33" t="s">
        <v>11</v>
      </c>
      <c r="E22" s="44">
        <v>290</v>
      </c>
      <c r="F22" s="45">
        <v>108</v>
      </c>
      <c r="G22" s="45">
        <v>97</v>
      </c>
      <c r="H22" s="45">
        <v>0</v>
      </c>
      <c r="I22" s="45">
        <v>3</v>
      </c>
      <c r="J22" s="45">
        <v>1</v>
      </c>
      <c r="K22" s="46">
        <v>0</v>
      </c>
      <c r="L22" s="45">
        <v>2</v>
      </c>
      <c r="M22" s="47">
        <f t="shared" si="0"/>
        <v>209</v>
      </c>
      <c r="N22" s="48">
        <f t="shared" si="1"/>
        <v>211</v>
      </c>
      <c r="O22" s="47"/>
      <c r="P22" s="48"/>
      <c r="Q22" s="8" t="str">
        <f>TEXT(Q21,"0.00")</f>
        <v>0.00</v>
      </c>
    </row>
    <row r="23" spans="1:18" ht="20.100000000000001" customHeight="1" x14ac:dyDescent="0.25">
      <c r="A23" s="28">
        <v>10</v>
      </c>
      <c r="B23" s="28" t="s">
        <v>10</v>
      </c>
      <c r="C23" s="29">
        <v>1366</v>
      </c>
      <c r="D23" s="30" t="s">
        <v>11</v>
      </c>
      <c r="E23" s="39">
        <v>343</v>
      </c>
      <c r="F23" s="40">
        <v>142</v>
      </c>
      <c r="G23" s="40">
        <v>125</v>
      </c>
      <c r="H23" s="40">
        <v>0</v>
      </c>
      <c r="I23" s="40">
        <v>2</v>
      </c>
      <c r="J23" s="40">
        <v>1</v>
      </c>
      <c r="K23" s="41">
        <v>0</v>
      </c>
      <c r="L23" s="40">
        <v>5</v>
      </c>
      <c r="M23" s="42">
        <f t="shared" si="0"/>
        <v>270</v>
      </c>
      <c r="N23" s="43">
        <f t="shared" si="1"/>
        <v>275</v>
      </c>
      <c r="O23" s="42"/>
      <c r="P23" s="43">
        <v>68</v>
      </c>
      <c r="Q23" s="7" t="e">
        <f>Q22*100/Q21</f>
        <v>#DIV/0!</v>
      </c>
      <c r="R23" t="s">
        <v>20</v>
      </c>
    </row>
    <row r="24" spans="1:18" ht="20.100000000000001" customHeight="1" x14ac:dyDescent="0.25">
      <c r="A24" s="31">
        <v>11</v>
      </c>
      <c r="B24" s="31" t="s">
        <v>10</v>
      </c>
      <c r="C24" s="32">
        <v>1366</v>
      </c>
      <c r="D24" s="33" t="s">
        <v>12</v>
      </c>
      <c r="E24" s="44">
        <v>202</v>
      </c>
      <c r="F24" s="45">
        <v>65</v>
      </c>
      <c r="G24" s="45">
        <v>52</v>
      </c>
      <c r="H24" s="45">
        <v>2</v>
      </c>
      <c r="I24" s="45">
        <v>3</v>
      </c>
      <c r="J24" s="45">
        <v>2</v>
      </c>
      <c r="K24" s="46">
        <v>0</v>
      </c>
      <c r="L24" s="45">
        <v>3</v>
      </c>
      <c r="M24" s="47">
        <f t="shared" si="0"/>
        <v>124</v>
      </c>
      <c r="N24" s="48">
        <f t="shared" si="1"/>
        <v>127</v>
      </c>
      <c r="O24" s="47"/>
      <c r="P24" s="48"/>
      <c r="Q24" t="e">
        <f>Q23-Q22</f>
        <v>#DIV/0!</v>
      </c>
    </row>
    <row r="25" spans="1:18" ht="20.100000000000001" customHeight="1" x14ac:dyDescent="0.25">
      <c r="A25" s="28">
        <v>12</v>
      </c>
      <c r="B25" s="28" t="s">
        <v>10</v>
      </c>
      <c r="C25" s="29">
        <v>1367</v>
      </c>
      <c r="D25" s="30" t="s">
        <v>11</v>
      </c>
      <c r="E25" s="39">
        <v>377</v>
      </c>
      <c r="F25" s="40">
        <v>140</v>
      </c>
      <c r="G25" s="40">
        <v>106</v>
      </c>
      <c r="H25" s="40">
        <v>11</v>
      </c>
      <c r="I25" s="40">
        <v>8</v>
      </c>
      <c r="J25" s="40">
        <v>2</v>
      </c>
      <c r="K25" s="41">
        <v>0</v>
      </c>
      <c r="L25" s="40">
        <v>2</v>
      </c>
      <c r="M25" s="42">
        <f t="shared" si="0"/>
        <v>267</v>
      </c>
      <c r="N25" s="43">
        <f t="shared" si="1"/>
        <v>269</v>
      </c>
      <c r="O25" s="42"/>
      <c r="P25" s="43">
        <v>108</v>
      </c>
      <c r="Q25">
        <f>C34</f>
        <v>0</v>
      </c>
      <c r="R25" t="s">
        <v>20</v>
      </c>
    </row>
    <row r="26" spans="1:18" ht="20.100000000000001" customHeight="1" x14ac:dyDescent="0.25">
      <c r="A26" s="31">
        <v>13</v>
      </c>
      <c r="B26" s="31" t="s">
        <v>10</v>
      </c>
      <c r="C26" s="32">
        <v>1368</v>
      </c>
      <c r="D26" s="33" t="s">
        <v>11</v>
      </c>
      <c r="E26" s="44">
        <v>168</v>
      </c>
      <c r="F26" s="45">
        <v>43</v>
      </c>
      <c r="G26" s="45">
        <v>51</v>
      </c>
      <c r="H26" s="45">
        <v>1</v>
      </c>
      <c r="I26" s="45">
        <v>1</v>
      </c>
      <c r="J26" s="45">
        <v>2</v>
      </c>
      <c r="K26" s="46">
        <v>0</v>
      </c>
      <c r="L26" s="45">
        <v>0</v>
      </c>
      <c r="M26" s="47">
        <f t="shared" si="0"/>
        <v>98</v>
      </c>
      <c r="N26" s="48">
        <f t="shared" si="1"/>
        <v>98</v>
      </c>
      <c r="O26" s="47"/>
      <c r="P26" s="48">
        <v>70</v>
      </c>
      <c r="Q26">
        <f>COUNTIF(N26:N32,0)</f>
        <v>0</v>
      </c>
      <c r="R26" t="s">
        <v>20</v>
      </c>
    </row>
    <row r="27" spans="1:18" ht="5.0999999999999996" customHeight="1" x14ac:dyDescent="0.25">
      <c r="A27" s="9"/>
      <c r="B27" s="10"/>
      <c r="C27" s="11"/>
      <c r="D27" s="12"/>
      <c r="E27" s="13"/>
      <c r="F27" s="14"/>
      <c r="G27" s="14"/>
      <c r="H27" s="14"/>
      <c r="I27" s="14"/>
      <c r="J27" s="14"/>
      <c r="K27" s="14"/>
      <c r="L27" s="14"/>
      <c r="M27" s="14"/>
      <c r="N27" s="15"/>
    </row>
    <row r="28" spans="1:18" ht="5.0999999999999996" customHeight="1" x14ac:dyDescent="0.25">
      <c r="A28" s="16"/>
      <c r="B28" s="17"/>
      <c r="C28" s="18"/>
      <c r="D28" s="19"/>
      <c r="E28" s="20"/>
      <c r="F28" s="21"/>
      <c r="G28" s="21"/>
      <c r="H28" s="21"/>
      <c r="I28" s="21"/>
      <c r="J28" s="21"/>
      <c r="K28" s="21"/>
      <c r="L28" s="21"/>
      <c r="M28" s="21"/>
      <c r="N28" s="22"/>
      <c r="O28" s="22"/>
      <c r="P28" s="22"/>
    </row>
    <row r="29" spans="1:18" ht="5.0999999999999996" customHeight="1" x14ac:dyDescent="0.25">
      <c r="A29" s="9"/>
      <c r="B29" s="10"/>
      <c r="C29" s="11"/>
      <c r="D29" s="12"/>
      <c r="E29" s="13"/>
      <c r="F29" s="14"/>
      <c r="G29" s="14"/>
      <c r="H29" s="14"/>
      <c r="I29" s="14"/>
      <c r="J29" s="14"/>
      <c r="K29" s="14"/>
      <c r="L29" s="14"/>
      <c r="M29" s="14"/>
      <c r="N29" s="15"/>
      <c r="O29" s="15"/>
      <c r="P29" s="15"/>
    </row>
    <row r="30" spans="1:18" ht="21.75" customHeight="1" x14ac:dyDescent="0.25">
      <c r="A30" s="23" t="s">
        <v>14</v>
      </c>
      <c r="B30" s="23"/>
      <c r="C30" s="23">
        <f>COUNTA(C14:C26)</f>
        <v>13</v>
      </c>
      <c r="D30" s="24"/>
      <c r="E30" s="49">
        <f t="shared" ref="E30:N30" si="2">SUM(E14:E26)</f>
        <v>6037</v>
      </c>
      <c r="F30" s="49">
        <f t="shared" si="2"/>
        <v>2002</v>
      </c>
      <c r="G30" s="49">
        <f t="shared" si="2"/>
        <v>1976</v>
      </c>
      <c r="H30" s="49">
        <f t="shared" si="2"/>
        <v>66</v>
      </c>
      <c r="I30" s="49">
        <f t="shared" si="2"/>
        <v>77</v>
      </c>
      <c r="J30" s="49">
        <f t="shared" si="2"/>
        <v>41</v>
      </c>
      <c r="K30" s="49">
        <f t="shared" si="2"/>
        <v>2</v>
      </c>
      <c r="L30" s="49">
        <f t="shared" si="2"/>
        <v>85</v>
      </c>
      <c r="M30" s="49">
        <f t="shared" si="2"/>
        <v>4162</v>
      </c>
      <c r="N30" s="49">
        <f t="shared" si="2"/>
        <v>4250</v>
      </c>
      <c r="O30" s="49">
        <f t="shared" ref="O30:P30" si="3">SUM(O14:O26)</f>
        <v>1</v>
      </c>
      <c r="P30" s="49">
        <f t="shared" si="3"/>
        <v>1236</v>
      </c>
    </row>
  </sheetData>
  <sortState ref="A14:T26">
    <sortCondition ref="C14:C26"/>
    <sortCondition ref="D14:D26"/>
  </sortState>
  <mergeCells count="5">
    <mergeCell ref="A12:E12"/>
    <mergeCell ref="F12:J12"/>
    <mergeCell ref="K12:P12"/>
    <mergeCell ref="A5:P7"/>
    <mergeCell ref="A8:P10"/>
  </mergeCells>
  <pageMargins left="0.7" right="0.7" top="0.75" bottom="0.75" header="0.3" footer="0.3"/>
  <pageSetup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José María Ramírez Hernández</cp:lastModifiedBy>
  <cp:lastPrinted>2015-06-26T19:06:08Z</cp:lastPrinted>
  <dcterms:created xsi:type="dcterms:W3CDTF">2015-06-07T01:42:25Z</dcterms:created>
  <dcterms:modified xsi:type="dcterms:W3CDTF">2015-11-11T20:55:39Z</dcterms:modified>
</cp:coreProperties>
</file>