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ma\Dropbox\Computo\Ayuntamientos\M069_periban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  <c r="R45" i="1"/>
  <c r="AD45" i="1" l="1"/>
  <c r="AC45" i="1"/>
  <c r="Z45" i="1"/>
  <c r="Y45" i="1"/>
  <c r="X45" i="1"/>
  <c r="W45" i="1"/>
  <c r="V45" i="1"/>
  <c r="U45" i="1"/>
  <c r="T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C45" i="1"/>
  <c r="AE41" i="1"/>
  <c r="AA41" i="1"/>
  <c r="AE40" i="1"/>
  <c r="AA40" i="1"/>
  <c r="AE39" i="1"/>
  <c r="AA39" i="1"/>
  <c r="AE38" i="1"/>
  <c r="AA38" i="1"/>
  <c r="AE37" i="1"/>
  <c r="AA37" i="1"/>
  <c r="AE36" i="1"/>
  <c r="AA36" i="1"/>
  <c r="AE35" i="1"/>
  <c r="AA35" i="1"/>
  <c r="AE34" i="1"/>
  <c r="AA34" i="1"/>
  <c r="AE33" i="1"/>
  <c r="AA33" i="1"/>
  <c r="AE32" i="1"/>
  <c r="AA32" i="1"/>
  <c r="AE31" i="1"/>
  <c r="AA31" i="1"/>
  <c r="AE30" i="1"/>
  <c r="AA30" i="1"/>
  <c r="AE29" i="1"/>
  <c r="AA29" i="1"/>
  <c r="AB29" i="1" s="1"/>
  <c r="AE28" i="1"/>
  <c r="AA28" i="1"/>
  <c r="AE27" i="1"/>
  <c r="AA27" i="1"/>
  <c r="AB27" i="1" s="1"/>
  <c r="AE26" i="1"/>
  <c r="AA26" i="1"/>
  <c r="AA25" i="1"/>
  <c r="AE24" i="1"/>
  <c r="AA24" i="1"/>
  <c r="AE23" i="1"/>
  <c r="AA23" i="1"/>
  <c r="AB23" i="1" s="1"/>
  <c r="AE22" i="1"/>
  <c r="AA22" i="1"/>
  <c r="AE21" i="1"/>
  <c r="AA21" i="1"/>
  <c r="AB21" i="1" s="1"/>
  <c r="AE20" i="1"/>
  <c r="AA20" i="1"/>
  <c r="AE19" i="1"/>
  <c r="AA19" i="1"/>
  <c r="AB19" i="1" s="1"/>
  <c r="AE18" i="1"/>
  <c r="AA18" i="1"/>
  <c r="AE17" i="1"/>
  <c r="AA17" i="1"/>
  <c r="AE16" i="1"/>
  <c r="AA16" i="1"/>
  <c r="AE15" i="1"/>
  <c r="AA15" i="1"/>
  <c r="AB15" i="1" s="1"/>
  <c r="AE14" i="1"/>
  <c r="AA14" i="1"/>
  <c r="AA45" i="1" l="1"/>
  <c r="AB14" i="1"/>
  <c r="AF22" i="1"/>
  <c r="AF31" i="1"/>
  <c r="AF32" i="1"/>
  <c r="AF33" i="1"/>
  <c r="AF16" i="1"/>
  <c r="AF17" i="1"/>
  <c r="AF18" i="1"/>
  <c r="AF20" i="1"/>
  <c r="AF24" i="1"/>
  <c r="AF25" i="1"/>
  <c r="AF26" i="1"/>
  <c r="AF28" i="1"/>
  <c r="AE45" i="1"/>
  <c r="AF30" i="1"/>
  <c r="AF34" i="1"/>
  <c r="AF35" i="1"/>
  <c r="AF36" i="1"/>
  <c r="AF37" i="1"/>
  <c r="AF38" i="1"/>
  <c r="AF39" i="1"/>
  <c r="AF40" i="1"/>
  <c r="AF41" i="1"/>
  <c r="AF14" i="1"/>
  <c r="AF15" i="1"/>
  <c r="AF23" i="1"/>
  <c r="AF29" i="1"/>
  <c r="AB18" i="1"/>
  <c r="AB20" i="1"/>
  <c r="AB22" i="1"/>
  <c r="AB24" i="1"/>
  <c r="AB26" i="1"/>
  <c r="AB28" i="1"/>
  <c r="AB30" i="1"/>
  <c r="AB32" i="1"/>
  <c r="AB36" i="1"/>
  <c r="AB38" i="1"/>
  <c r="AB40" i="1"/>
  <c r="AF19" i="1"/>
  <c r="AF21" i="1"/>
  <c r="AF27" i="1"/>
  <c r="AB17" i="1"/>
  <c r="AB25" i="1"/>
  <c r="AB31" i="1"/>
  <c r="AB33" i="1"/>
  <c r="AB35" i="1"/>
  <c r="AB39" i="1"/>
  <c r="AB41" i="1"/>
  <c r="AG35" i="1"/>
  <c r="AG36" i="1" s="1"/>
  <c r="AG37" i="1" s="1"/>
  <c r="AG38" i="1" s="1"/>
  <c r="AG25" i="1"/>
  <c r="AG26" i="1" s="1"/>
  <c r="AG27" i="1" s="1"/>
  <c r="AG28" i="1" s="1"/>
  <c r="AG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B45" i="1" l="1"/>
  <c r="AG14" i="1"/>
  <c r="AG16" i="1" s="1"/>
  <c r="AF45" i="1"/>
  <c r="AG17" i="1" l="1"/>
  <c r="AG18" i="1" s="1"/>
  <c r="A10" i="1" s="1"/>
  <c r="A9" i="1"/>
</calcChain>
</file>

<file path=xl/sharedStrings.xml><?xml version="1.0" encoding="utf-8"?>
<sst xmlns="http://schemas.openxmlformats.org/spreadsheetml/2006/main" count="73" uniqueCount="22">
  <si>
    <t>Municipio: 069 Periban</t>
  </si>
  <si>
    <t>CASILLAS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</si>
  <si>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</si>
  <si>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</si>
  <si>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</si>
  <si>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</si>
  <si>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</si>
  <si>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</si>
  <si>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</si>
  <si>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</si>
  <si>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</si>
  <si>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</si>
  <si>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</si>
  <si>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PERIBAN</t>
  </si>
  <si>
    <t>BÁSICA</t>
  </si>
  <si>
    <t>CONTIGUA 1</t>
  </si>
  <si>
    <t>CONTIGUA 2</t>
  </si>
  <si>
    <t>CONTIGUA 3</t>
  </si>
  <si>
    <t>TOTAL</t>
  </si>
  <si>
    <t>VOTOS EN CANDIDATURA COMUN 2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</si>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</sst>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0" fontId="10" fillId="0" borderId="10" xfId="2" applyFont="1" applyFill="1" applyBorder="1" applyAlignment="1">
      <alignment wrapText="1"/>
    </xf>
    <xf numFmtId="165" fontId="10" fillId="0" borderId="10" xfId="2" applyNumberFormat="1" applyFont="1" applyFill="1" applyBorder="1" applyAlignment="1">
      <alignment horizontal="center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5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>
      <alignment wrapText="1"/>
    </xf>
    <xf numFmtId="166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0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twoCellAnchor editAs="oneCell">
    <xdr:from>
      <xdr:col>16</xdr:col>
      <xdr:colOff>71325</xdr:colOff>
      <xdr:row>12</xdr:row>
      <xdr:rowOff>52275</xdr:rowOff>
    </xdr:from>
    <xdr:to>
      <xdr:col>16</xdr:col>
      <xdr:colOff>547575</xdr:colOff>
      <xdr:row>12</xdr:row>
      <xdr:rowOff>528525</xdr:rowOff>
    </xdr:to>
    <xdr:pic>
      <xdr:nvPicPr>
        <xdr:cNvPr id="3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476249</xdr:colOff>
      <xdr:row>11</xdr:row>
      <xdr:rowOff>180974</xdr:rowOff>
    </xdr:from>
    <xdr:to>
      <xdr:col>17</xdr:col>
      <xdr:colOff>38099</xdr:colOff>
      <xdr:row>13</xdr:row>
      <xdr:rowOff>9524</xdr:rowOff>
    </xdr:to>
    <xdr:pic>
      <xdr:nvPicPr>
        <xdr:cNvPr id="3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17</xdr:col>
      <xdr:colOff>52275</xdr:colOff>
      <xdr:row>12</xdr:row>
      <xdr:rowOff>52275</xdr:rowOff>
    </xdr:from>
    <xdr:ext cx="476250" cy="476250"/>
    <xdr:pic>
      <xdr:nvPicPr>
        <xdr:cNvPr id="4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552450</xdr:colOff>
      <xdr:row>12</xdr:row>
      <xdr:rowOff>57150</xdr:rowOff>
    </xdr:from>
    <xdr:ext cx="450000" cy="450000"/>
    <xdr:pic>
      <xdr:nvPicPr>
        <xdr:cNvPr id="4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42750</xdr:rowOff>
    </xdr:from>
    <xdr:ext cx="476250" cy="476250"/>
    <xdr:pic>
      <xdr:nvPicPr>
        <xdr:cNvPr id="4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44032</xdr:rowOff>
    </xdr:from>
    <xdr:ext cx="438000" cy="457467"/>
    <xdr:pic>
      <xdr:nvPicPr>
        <xdr:cNvPr id="4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12</xdr:row>
      <xdr:rowOff>44032</xdr:rowOff>
    </xdr:from>
    <xdr:ext cx="438000" cy="457467"/>
    <xdr:pic>
      <xdr:nvPicPr>
        <xdr:cNvPr id="4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419099</xdr:colOff>
      <xdr:row>11</xdr:row>
      <xdr:rowOff>161924</xdr:rowOff>
    </xdr:from>
    <xdr:ext cx="600075" cy="600075"/>
    <xdr:pic>
      <xdr:nvPicPr>
        <xdr:cNvPr id="4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71325</xdr:colOff>
      <xdr:row>12</xdr:row>
      <xdr:rowOff>52275</xdr:rowOff>
    </xdr:from>
    <xdr:ext cx="476250" cy="476250"/>
    <xdr:pic>
      <xdr:nvPicPr>
        <xdr:cNvPr id="4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571500</xdr:colOff>
      <xdr:row>12</xdr:row>
      <xdr:rowOff>53557</xdr:rowOff>
    </xdr:from>
    <xdr:ext cx="438000" cy="457467"/>
    <xdr:pic>
      <xdr:nvPicPr>
        <xdr:cNvPr id="4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5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476249</xdr:colOff>
      <xdr:row>11</xdr:row>
      <xdr:rowOff>180974</xdr:rowOff>
    </xdr:from>
    <xdr:ext cx="600075" cy="600075"/>
    <xdr:pic>
      <xdr:nvPicPr>
        <xdr:cNvPr id="4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71325</xdr:colOff>
      <xdr:row>12</xdr:row>
      <xdr:rowOff>52275</xdr:rowOff>
    </xdr:from>
    <xdr:ext cx="476250" cy="476250"/>
    <xdr:pic>
      <xdr:nvPicPr>
        <xdr:cNvPr id="4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523875</xdr:colOff>
      <xdr:row>12</xdr:row>
      <xdr:rowOff>44032</xdr:rowOff>
    </xdr:from>
    <xdr:ext cx="438000" cy="457467"/>
    <xdr:pic>
      <xdr:nvPicPr>
        <xdr:cNvPr id="5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1038225</xdr:colOff>
      <xdr:row>12</xdr:row>
      <xdr:rowOff>66675</xdr:rowOff>
    </xdr:from>
    <xdr:ext cx="450000" cy="450000"/>
    <xdr:pic>
      <xdr:nvPicPr>
        <xdr:cNvPr id="5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71325</xdr:colOff>
      <xdr:row>12</xdr:row>
      <xdr:rowOff>52275</xdr:rowOff>
    </xdr:from>
    <xdr:ext cx="476250" cy="476250"/>
    <xdr:pic>
      <xdr:nvPicPr>
        <xdr:cNvPr id="5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485774</xdr:colOff>
      <xdr:row>11</xdr:row>
      <xdr:rowOff>180974</xdr:rowOff>
    </xdr:from>
    <xdr:ext cx="600075" cy="600075"/>
    <xdr:pic>
      <xdr:nvPicPr>
        <xdr:cNvPr id="5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24</xdr:col>
      <xdr:colOff>1038225</xdr:colOff>
      <xdr:row>12</xdr:row>
      <xdr:rowOff>66675</xdr:rowOff>
    </xdr:from>
    <xdr:ext cx="450000" cy="450000"/>
    <xdr:pic>
      <xdr:nvPicPr>
        <xdr:cNvPr id="54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5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5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942974</xdr:colOff>
      <xdr:row>11</xdr:row>
      <xdr:rowOff>171449</xdr:rowOff>
    </xdr:from>
    <xdr:ext cx="600075" cy="600075"/>
    <xdr:pic>
      <xdr:nvPicPr>
        <xdr:cNvPr id="5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754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1485900</xdr:colOff>
      <xdr:row>12</xdr:row>
      <xdr:rowOff>57150</xdr:rowOff>
    </xdr:from>
    <xdr:ext cx="450000" cy="450000"/>
    <xdr:pic>
      <xdr:nvPicPr>
        <xdr:cNvPr id="58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047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23</xdr:col>
      <xdr:colOff>1028700</xdr:colOff>
      <xdr:row>12</xdr:row>
      <xdr:rowOff>57150</xdr:rowOff>
    </xdr:from>
    <xdr:ext cx="450000" cy="450000"/>
    <xdr:pic>
      <xdr:nvPicPr>
        <xdr:cNvPr id="5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33225</xdr:colOff>
      <xdr:row>12</xdr:row>
      <xdr:rowOff>33225</xdr:rowOff>
    </xdr:from>
    <xdr:ext cx="476250" cy="476250"/>
    <xdr:pic>
      <xdr:nvPicPr>
        <xdr:cNvPr id="6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923924</xdr:colOff>
      <xdr:row>11</xdr:row>
      <xdr:rowOff>171449</xdr:rowOff>
    </xdr:from>
    <xdr:ext cx="600075" cy="600075"/>
    <xdr:pic>
      <xdr:nvPicPr>
        <xdr:cNvPr id="6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12</xdr:row>
      <xdr:rowOff>53557</xdr:rowOff>
    </xdr:from>
    <xdr:ext cx="438000" cy="457467"/>
    <xdr:pic>
      <xdr:nvPicPr>
        <xdr:cNvPr id="6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504825</xdr:colOff>
      <xdr:row>12</xdr:row>
      <xdr:rowOff>57150</xdr:rowOff>
    </xdr:from>
    <xdr:ext cx="450000" cy="450000"/>
    <xdr:pic>
      <xdr:nvPicPr>
        <xdr:cNvPr id="6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3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19</xdr:col>
      <xdr:colOff>981074</xdr:colOff>
      <xdr:row>11</xdr:row>
      <xdr:rowOff>171449</xdr:rowOff>
    </xdr:from>
    <xdr:ext cx="600075" cy="600075"/>
    <xdr:pic>
      <xdr:nvPicPr>
        <xdr:cNvPr id="6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5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514350</xdr:colOff>
      <xdr:row>12</xdr:row>
      <xdr:rowOff>66675</xdr:rowOff>
    </xdr:from>
    <xdr:ext cx="450000" cy="450000"/>
    <xdr:pic>
      <xdr:nvPicPr>
        <xdr:cNvPr id="6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showGridLines="0" tabSelected="1" workbookViewId="0">
      <selection activeCell="F42" sqref="F42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8" width="15.5703125" customWidth="1"/>
    <col min="19" max="19" width="14.85546875" customWidth="1"/>
    <col min="20" max="21" width="15" customWidth="1"/>
    <col min="22" max="25" width="22.5703125" customWidth="1"/>
    <col min="26" max="26" width="29.42578125" customWidth="1"/>
    <col min="27" max="27" width="11.7109375" bestFit="1" customWidth="1"/>
    <col min="28" max="28" width="11.85546875" bestFit="1" customWidth="1"/>
    <col min="29" max="32" width="9.7109375" customWidth="1"/>
    <col min="33" max="33" width="11.42578125" hidden="1" customWidth="1"/>
  </cols>
  <sheetData>
    <row r="1" spans="1:3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3" ht="15" customHeight="1" x14ac:dyDescent="0.25">
      <c r="B5" s="1"/>
      <c r="C5" s="1"/>
      <c r="D5" s="1"/>
      <c r="E5" s="2"/>
      <c r="F5" s="57" t="s">
        <v>20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3" ht="15" customHeight="1" x14ac:dyDescent="0.25">
      <c r="B6" s="1"/>
      <c r="C6" s="1"/>
      <c r="D6" s="1"/>
      <c r="E6" s="2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3" ht="15" customHeight="1" x14ac:dyDescent="0.3">
      <c r="A7" s="58"/>
      <c r="B7" s="58"/>
      <c r="C7" s="58"/>
      <c r="D7" s="58"/>
      <c r="E7" s="2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</row>
    <row r="8" spans="1:33" ht="15" customHeight="1" x14ac:dyDescent="0.3">
      <c r="A8" s="58" t="s">
        <v>0</v>
      </c>
      <c r="B8" s="58"/>
      <c r="C8" s="58"/>
      <c r="D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1:33" ht="15" customHeight="1" x14ac:dyDescent="0.3">
      <c r="A9" s="3" t="str">
        <f>CONCATENATE("Casillas computadas: ",AG16," de ",AG15)</f>
        <v>Casillas computadas: 28 de 28</v>
      </c>
      <c r="B9" s="4"/>
      <c r="C9" s="4"/>
      <c r="D9" s="4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  <row r="10" spans="1:33" ht="15" customHeight="1" x14ac:dyDescent="0.3">
      <c r="A10" s="5" t="str">
        <f>CONCATENATE("Porcentaje de avance de captura: ",AG18,"%")</f>
        <v>Porcentaje de avance de captura: 100.00%</v>
      </c>
      <c r="B10" s="6"/>
      <c r="C10" s="6"/>
      <c r="D10" s="7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3" ht="15" customHeight="1" thickBot="1" x14ac:dyDescent="0.3">
      <c r="F11" s="2"/>
      <c r="G11" s="2"/>
      <c r="H11" s="2"/>
      <c r="I11" s="2"/>
      <c r="J11" s="2"/>
      <c r="K11" s="2"/>
    </row>
    <row r="12" spans="1:33" ht="15" customHeight="1" thickBot="1" x14ac:dyDescent="0.3">
      <c r="A12" s="60" t="s">
        <v>1</v>
      </c>
      <c r="B12" s="61"/>
      <c r="C12" s="61"/>
      <c r="D12" s="61"/>
      <c r="E12" s="62"/>
      <c r="F12" s="63">
        <v>0</v>
      </c>
      <c r="G12" s="64"/>
      <c r="H12" s="64"/>
      <c r="I12" s="64"/>
      <c r="J12" s="64"/>
      <c r="K12" s="64"/>
      <c r="L12" s="64"/>
      <c r="M12" s="64"/>
      <c r="N12" s="64"/>
      <c r="O12" s="65"/>
      <c r="P12" s="66" t="s">
        <v>19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  <c r="AC12" s="69" t="s">
        <v>2</v>
      </c>
      <c r="AD12" s="70"/>
      <c r="AE12" s="70"/>
      <c r="AF12" s="71"/>
    </row>
    <row r="13" spans="1:33" s="11" customFormat="1" ht="45.75" thickBot="1" x14ac:dyDescent="0.3">
      <c r="A13" s="9" t="s">
        <v>3</v>
      </c>
      <c r="B13" s="9" t="s">
        <v>4</v>
      </c>
      <c r="C13" s="9" t="s">
        <v>5</v>
      </c>
      <c r="D13" s="9" t="s">
        <v>6</v>
      </c>
      <c r="E13" s="9" t="s">
        <v>7</v>
      </c>
      <c r="F13" s="10"/>
      <c r="G13" s="10"/>
      <c r="H13" s="10"/>
      <c r="I13" s="10"/>
      <c r="J13" s="10"/>
      <c r="K13" s="10">
        <v>0</v>
      </c>
      <c r="L13" s="10"/>
      <c r="M13" s="10">
        <v>0</v>
      </c>
      <c r="N13" s="10">
        <v>0</v>
      </c>
      <c r="O13" s="10"/>
      <c r="P13" s="10"/>
      <c r="Q13" s="10"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 t="s">
        <v>8</v>
      </c>
      <c r="AB13" s="10" t="s">
        <v>9</v>
      </c>
      <c r="AC13" s="10" t="s">
        <v>10</v>
      </c>
      <c r="AD13" s="10" t="s">
        <v>11</v>
      </c>
      <c r="AE13" s="10" t="s">
        <v>12</v>
      </c>
      <c r="AF13" s="10" t="s">
        <v>21</v>
      </c>
    </row>
    <row r="14" spans="1:33" ht="15" customHeight="1" x14ac:dyDescent="0.25">
      <c r="A14" s="12">
        <v>1</v>
      </c>
      <c r="B14" s="13" t="s">
        <v>13</v>
      </c>
      <c r="C14" s="14">
        <v>1528</v>
      </c>
      <c r="D14" s="13" t="s">
        <v>14</v>
      </c>
      <c r="E14" s="2">
        <v>426</v>
      </c>
      <c r="F14" s="15">
        <v>108</v>
      </c>
      <c r="G14" s="16">
        <v>66</v>
      </c>
      <c r="H14" s="16">
        <v>11</v>
      </c>
      <c r="I14" s="16">
        <v>4</v>
      </c>
      <c r="J14" s="16">
        <v>33</v>
      </c>
      <c r="K14" s="16">
        <v>0</v>
      </c>
      <c r="L14" s="16">
        <v>1</v>
      </c>
      <c r="M14" s="16">
        <v>0</v>
      </c>
      <c r="N14" s="16">
        <v>0</v>
      </c>
      <c r="O14" s="17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9">
        <f>SUM(P14:Z14)</f>
        <v>0</v>
      </c>
      <c r="AB14" s="19">
        <f>AA14+H14+I14+L14+O14</f>
        <v>16</v>
      </c>
      <c r="AC14" s="15">
        <v>0</v>
      </c>
      <c r="AD14" s="16">
        <v>5</v>
      </c>
      <c r="AE14" s="20">
        <f>SUM(F14:O14)</f>
        <v>223</v>
      </c>
      <c r="AF14" s="21">
        <f>AA14+AC14+AD14+AE14</f>
        <v>228</v>
      </c>
      <c r="AG14">
        <f>COUNTIF(AF14:AF41,0)</f>
        <v>0</v>
      </c>
    </row>
    <row r="15" spans="1:33" ht="15" customHeight="1" x14ac:dyDescent="0.25">
      <c r="A15" s="22">
        <f t="shared" ref="A15:A41" si="0">A14+1</f>
        <v>2</v>
      </c>
      <c r="B15" s="13" t="s">
        <v>13</v>
      </c>
      <c r="C15" s="14">
        <v>1527</v>
      </c>
      <c r="D15" s="13" t="s">
        <v>14</v>
      </c>
      <c r="E15" s="2">
        <v>606</v>
      </c>
      <c r="F15" s="23">
        <v>121</v>
      </c>
      <c r="G15" s="24">
        <v>71</v>
      </c>
      <c r="H15" s="24">
        <v>111</v>
      </c>
      <c r="I15" s="24">
        <v>1</v>
      </c>
      <c r="J15" s="24">
        <v>18</v>
      </c>
      <c r="K15" s="24">
        <v>0</v>
      </c>
      <c r="L15" s="24">
        <v>4</v>
      </c>
      <c r="M15" s="24">
        <v>0</v>
      </c>
      <c r="N15" s="24">
        <v>0</v>
      </c>
      <c r="O15" s="25">
        <v>1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7">
        <f t="shared" ref="AA15:AA41" si="1">SUM(P15:Z15)</f>
        <v>0</v>
      </c>
      <c r="AB15" s="27">
        <f t="shared" ref="AB15:AB41" si="2">AA15+H15+I15+L15+O15</f>
        <v>117</v>
      </c>
      <c r="AC15" s="23">
        <v>0</v>
      </c>
      <c r="AD15" s="24">
        <v>8</v>
      </c>
      <c r="AE15" s="28">
        <f t="shared" ref="AE15:AE41" si="3">SUM(F15:O15)</f>
        <v>327</v>
      </c>
      <c r="AF15" s="29">
        <f t="shared" ref="AF15:AF41" si="4">AA15+AC15+AD15+AE15</f>
        <v>335</v>
      </c>
      <c r="AG15">
        <f>C45</f>
        <v>28</v>
      </c>
    </row>
    <row r="16" spans="1:33" ht="15" customHeight="1" x14ac:dyDescent="0.25">
      <c r="A16" s="30">
        <f t="shared" si="0"/>
        <v>3</v>
      </c>
      <c r="B16" s="13" t="s">
        <v>13</v>
      </c>
      <c r="C16" s="14">
        <v>1526</v>
      </c>
      <c r="D16" s="13" t="s">
        <v>15</v>
      </c>
      <c r="E16" s="2">
        <v>639</v>
      </c>
      <c r="F16" s="31">
        <v>242</v>
      </c>
      <c r="G16" s="32">
        <v>44</v>
      </c>
      <c r="H16" s="32">
        <v>27</v>
      </c>
      <c r="I16" s="32">
        <v>0</v>
      </c>
      <c r="J16" s="32">
        <v>82</v>
      </c>
      <c r="K16" s="32">
        <v>0</v>
      </c>
      <c r="L16" s="32">
        <v>3</v>
      </c>
      <c r="M16" s="32">
        <v>0</v>
      </c>
      <c r="N16" s="32">
        <v>0</v>
      </c>
      <c r="O16" s="33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5">
        <f t="shared" si="1"/>
        <v>0</v>
      </c>
      <c r="AB16" s="35">
        <v>27</v>
      </c>
      <c r="AC16" s="31">
        <v>0</v>
      </c>
      <c r="AD16" s="32">
        <v>11</v>
      </c>
      <c r="AE16" s="36">
        <f t="shared" si="3"/>
        <v>398</v>
      </c>
      <c r="AF16" s="37">
        <f t="shared" si="4"/>
        <v>409</v>
      </c>
      <c r="AG16">
        <f>AG15-AG14</f>
        <v>28</v>
      </c>
    </row>
    <row r="17" spans="1:33" ht="15" customHeight="1" x14ac:dyDescent="0.25">
      <c r="A17" s="22">
        <f t="shared" si="0"/>
        <v>4</v>
      </c>
      <c r="B17" s="13" t="s">
        <v>13</v>
      </c>
      <c r="C17" s="14">
        <v>1526</v>
      </c>
      <c r="D17" s="13" t="s">
        <v>14</v>
      </c>
      <c r="E17" s="2">
        <v>639</v>
      </c>
      <c r="F17" s="23">
        <v>252</v>
      </c>
      <c r="G17" s="24">
        <v>39</v>
      </c>
      <c r="H17" s="24">
        <v>22</v>
      </c>
      <c r="I17" s="24">
        <v>3</v>
      </c>
      <c r="J17" s="24">
        <v>61</v>
      </c>
      <c r="K17" s="24">
        <v>0</v>
      </c>
      <c r="L17" s="24">
        <v>1</v>
      </c>
      <c r="M17" s="24">
        <v>0</v>
      </c>
      <c r="N17" s="24">
        <v>0</v>
      </c>
      <c r="O17" s="25">
        <v>2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7">
        <f t="shared" si="1"/>
        <v>0</v>
      </c>
      <c r="AB17" s="27">
        <f t="shared" si="2"/>
        <v>28</v>
      </c>
      <c r="AC17" s="23">
        <v>0</v>
      </c>
      <c r="AD17" s="24">
        <v>0</v>
      </c>
      <c r="AE17" s="28">
        <f t="shared" si="3"/>
        <v>380</v>
      </c>
      <c r="AF17" s="29">
        <f t="shared" si="4"/>
        <v>380</v>
      </c>
      <c r="AG17" s="38">
        <f>AG16*100/AG15</f>
        <v>100</v>
      </c>
    </row>
    <row r="18" spans="1:33" ht="15" customHeight="1" x14ac:dyDescent="0.25">
      <c r="A18" s="30">
        <f t="shared" si="0"/>
        <v>5</v>
      </c>
      <c r="B18" s="13" t="s">
        <v>13</v>
      </c>
      <c r="C18" s="14">
        <v>1525</v>
      </c>
      <c r="D18" s="13" t="s">
        <v>16</v>
      </c>
      <c r="E18" s="2">
        <v>763</v>
      </c>
      <c r="F18" s="31">
        <v>121</v>
      </c>
      <c r="G18" s="32">
        <v>59</v>
      </c>
      <c r="H18" s="32">
        <v>195</v>
      </c>
      <c r="I18" s="32">
        <v>4</v>
      </c>
      <c r="J18" s="32">
        <v>79</v>
      </c>
      <c r="K18" s="32">
        <v>0</v>
      </c>
      <c r="L18" s="32">
        <v>5</v>
      </c>
      <c r="M18" s="32">
        <v>0</v>
      </c>
      <c r="N18" s="32">
        <v>0</v>
      </c>
      <c r="O18" s="33">
        <v>2</v>
      </c>
      <c r="P18" s="34">
        <v>3</v>
      </c>
      <c r="Q18" s="34">
        <v>1</v>
      </c>
      <c r="R18" s="34">
        <v>0</v>
      </c>
      <c r="S18" s="34">
        <v>0</v>
      </c>
      <c r="T18" s="34">
        <v>0</v>
      </c>
      <c r="U18" s="34">
        <v>0</v>
      </c>
      <c r="V18" s="34">
        <v>1</v>
      </c>
      <c r="W18" s="34">
        <v>0</v>
      </c>
      <c r="X18" s="34">
        <v>0</v>
      </c>
      <c r="Y18" s="34">
        <v>0</v>
      </c>
      <c r="Z18" s="34">
        <v>0</v>
      </c>
      <c r="AA18" s="35">
        <f t="shared" si="1"/>
        <v>5</v>
      </c>
      <c r="AB18" s="35">
        <f t="shared" si="2"/>
        <v>211</v>
      </c>
      <c r="AC18" s="31">
        <v>0</v>
      </c>
      <c r="AD18" s="32">
        <v>16</v>
      </c>
      <c r="AE18" s="36">
        <f t="shared" si="3"/>
        <v>465</v>
      </c>
      <c r="AF18" s="37">
        <f t="shared" si="4"/>
        <v>486</v>
      </c>
      <c r="AG18" s="39" t="str">
        <f>TEXT(AG17,"0.00")</f>
        <v>100.00</v>
      </c>
    </row>
    <row r="19" spans="1:33" ht="15" customHeight="1" x14ac:dyDescent="0.25">
      <c r="A19" s="22">
        <f t="shared" si="0"/>
        <v>6</v>
      </c>
      <c r="B19" s="13" t="s">
        <v>13</v>
      </c>
      <c r="C19" s="14">
        <v>1525</v>
      </c>
      <c r="D19" s="13" t="s">
        <v>15</v>
      </c>
      <c r="E19" s="2">
        <v>763</v>
      </c>
      <c r="F19" s="23">
        <v>118</v>
      </c>
      <c r="G19" s="24">
        <v>73</v>
      </c>
      <c r="H19" s="24">
        <v>171</v>
      </c>
      <c r="I19" s="24">
        <v>0</v>
      </c>
      <c r="J19" s="24">
        <v>45</v>
      </c>
      <c r="K19" s="24">
        <v>0</v>
      </c>
      <c r="L19" s="24">
        <v>3</v>
      </c>
      <c r="M19" s="24">
        <v>0</v>
      </c>
      <c r="N19" s="24">
        <v>0</v>
      </c>
      <c r="O19" s="25">
        <v>2</v>
      </c>
      <c r="P19" s="26">
        <v>3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1</v>
      </c>
      <c r="W19" s="26">
        <v>0</v>
      </c>
      <c r="X19" s="26">
        <v>0</v>
      </c>
      <c r="Y19" s="26">
        <v>0</v>
      </c>
      <c r="Z19" s="26">
        <v>0</v>
      </c>
      <c r="AA19" s="27">
        <f t="shared" si="1"/>
        <v>4</v>
      </c>
      <c r="AB19" s="27">
        <f t="shared" si="2"/>
        <v>180</v>
      </c>
      <c r="AC19" s="23">
        <v>1</v>
      </c>
      <c r="AD19" s="24">
        <v>17</v>
      </c>
      <c r="AE19" s="28">
        <f t="shared" si="3"/>
        <v>412</v>
      </c>
      <c r="AF19" s="29">
        <f t="shared" si="4"/>
        <v>434</v>
      </c>
    </row>
    <row r="20" spans="1:33" ht="15" customHeight="1" x14ac:dyDescent="0.25">
      <c r="A20" s="30">
        <f t="shared" si="0"/>
        <v>7</v>
      </c>
      <c r="B20" s="13" t="s">
        <v>13</v>
      </c>
      <c r="C20" s="14">
        <v>1525</v>
      </c>
      <c r="D20" s="13" t="s">
        <v>14</v>
      </c>
      <c r="E20" s="2">
        <v>764</v>
      </c>
      <c r="F20" s="31">
        <v>100</v>
      </c>
      <c r="G20" s="32">
        <v>71</v>
      </c>
      <c r="H20" s="32">
        <v>184</v>
      </c>
      <c r="I20" s="32">
        <v>4</v>
      </c>
      <c r="J20" s="32">
        <v>69</v>
      </c>
      <c r="K20" s="32">
        <v>0</v>
      </c>
      <c r="L20" s="32">
        <v>4</v>
      </c>
      <c r="M20" s="32">
        <v>0</v>
      </c>
      <c r="N20" s="32">
        <v>0</v>
      </c>
      <c r="O20" s="33">
        <v>1</v>
      </c>
      <c r="P20" s="34">
        <v>1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5">
        <f t="shared" si="1"/>
        <v>1</v>
      </c>
      <c r="AB20" s="35">
        <f t="shared" si="2"/>
        <v>194</v>
      </c>
      <c r="AC20" s="31">
        <v>0</v>
      </c>
      <c r="AD20" s="32">
        <v>16</v>
      </c>
      <c r="AE20" s="36">
        <f t="shared" si="3"/>
        <v>433</v>
      </c>
      <c r="AF20" s="37">
        <f t="shared" si="4"/>
        <v>450</v>
      </c>
    </row>
    <row r="21" spans="1:33" ht="15" customHeight="1" x14ac:dyDescent="0.25">
      <c r="A21" s="22">
        <f t="shared" si="0"/>
        <v>8</v>
      </c>
      <c r="B21" s="13" t="s">
        <v>13</v>
      </c>
      <c r="C21" s="14">
        <v>1524</v>
      </c>
      <c r="D21" s="13" t="s">
        <v>15</v>
      </c>
      <c r="E21" s="2">
        <v>757</v>
      </c>
      <c r="F21" s="23">
        <v>152</v>
      </c>
      <c r="G21" s="24">
        <v>104</v>
      </c>
      <c r="H21" s="24">
        <v>157</v>
      </c>
      <c r="I21" s="24">
        <v>2</v>
      </c>
      <c r="J21" s="24">
        <v>38</v>
      </c>
      <c r="K21" s="24">
        <v>0</v>
      </c>
      <c r="L21" s="24">
        <v>0</v>
      </c>
      <c r="M21" s="24">
        <v>0</v>
      </c>
      <c r="N21" s="24">
        <v>0</v>
      </c>
      <c r="O21" s="25">
        <v>0</v>
      </c>
      <c r="P21" s="26">
        <v>2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1</v>
      </c>
      <c r="W21" s="26">
        <v>0</v>
      </c>
      <c r="X21" s="26">
        <v>0</v>
      </c>
      <c r="Y21" s="26">
        <v>0</v>
      </c>
      <c r="Z21" s="26">
        <v>0</v>
      </c>
      <c r="AA21" s="27">
        <f t="shared" si="1"/>
        <v>3</v>
      </c>
      <c r="AB21" s="27">
        <f t="shared" si="2"/>
        <v>162</v>
      </c>
      <c r="AC21" s="23">
        <v>0</v>
      </c>
      <c r="AD21" s="24">
        <v>9</v>
      </c>
      <c r="AE21" s="28">
        <f t="shared" si="3"/>
        <v>453</v>
      </c>
      <c r="AF21" s="29">
        <f t="shared" si="4"/>
        <v>465</v>
      </c>
    </row>
    <row r="22" spans="1:33" ht="15" customHeight="1" x14ac:dyDescent="0.25">
      <c r="A22" s="30">
        <f t="shared" si="0"/>
        <v>9</v>
      </c>
      <c r="B22" s="13" t="s">
        <v>13</v>
      </c>
      <c r="C22" s="14">
        <v>1524</v>
      </c>
      <c r="D22" s="13" t="s">
        <v>14</v>
      </c>
      <c r="E22" s="2">
        <v>757</v>
      </c>
      <c r="F22" s="31">
        <v>144</v>
      </c>
      <c r="G22" s="32">
        <v>113</v>
      </c>
      <c r="H22" s="32">
        <v>115</v>
      </c>
      <c r="I22" s="32">
        <v>3</v>
      </c>
      <c r="J22" s="32">
        <v>57</v>
      </c>
      <c r="K22" s="32">
        <v>0</v>
      </c>
      <c r="L22" s="32">
        <v>4</v>
      </c>
      <c r="M22" s="32">
        <v>0</v>
      </c>
      <c r="N22" s="32">
        <v>0</v>
      </c>
      <c r="O22" s="33">
        <v>4</v>
      </c>
      <c r="P22" s="34">
        <v>3</v>
      </c>
      <c r="Q22" s="34">
        <v>1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5">
        <f t="shared" si="1"/>
        <v>4</v>
      </c>
      <c r="AB22" s="35">
        <f t="shared" si="2"/>
        <v>130</v>
      </c>
      <c r="AC22" s="31">
        <v>0</v>
      </c>
      <c r="AD22" s="32">
        <v>5</v>
      </c>
      <c r="AE22" s="36">
        <f t="shared" si="3"/>
        <v>440</v>
      </c>
      <c r="AF22" s="37">
        <f t="shared" si="4"/>
        <v>449</v>
      </c>
    </row>
    <row r="23" spans="1:33" ht="15" customHeight="1" x14ac:dyDescent="0.25">
      <c r="A23" s="22">
        <f t="shared" si="0"/>
        <v>10</v>
      </c>
      <c r="B23" s="13" t="s">
        <v>13</v>
      </c>
      <c r="C23" s="14">
        <v>1523</v>
      </c>
      <c r="D23" s="13" t="s">
        <v>15</v>
      </c>
      <c r="E23" s="2">
        <v>591</v>
      </c>
      <c r="F23" s="23">
        <v>75</v>
      </c>
      <c r="G23" s="24">
        <v>44</v>
      </c>
      <c r="H23" s="24">
        <v>60</v>
      </c>
      <c r="I23" s="24">
        <v>1</v>
      </c>
      <c r="J23" s="24">
        <v>136</v>
      </c>
      <c r="K23" s="24">
        <v>0</v>
      </c>
      <c r="L23" s="24">
        <v>1</v>
      </c>
      <c r="M23" s="24">
        <v>0</v>
      </c>
      <c r="N23" s="24">
        <v>0</v>
      </c>
      <c r="O23" s="25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7">
        <f t="shared" si="1"/>
        <v>0</v>
      </c>
      <c r="AB23" s="27">
        <f t="shared" si="2"/>
        <v>62</v>
      </c>
      <c r="AC23" s="23">
        <v>2</v>
      </c>
      <c r="AD23" s="24">
        <v>11</v>
      </c>
      <c r="AE23" s="28">
        <f t="shared" si="3"/>
        <v>317</v>
      </c>
      <c r="AF23" s="29">
        <f t="shared" si="4"/>
        <v>330</v>
      </c>
    </row>
    <row r="24" spans="1:33" ht="15" customHeight="1" x14ac:dyDescent="0.25">
      <c r="A24" s="30">
        <f t="shared" si="0"/>
        <v>11</v>
      </c>
      <c r="B24" s="13" t="s">
        <v>13</v>
      </c>
      <c r="C24" s="14">
        <v>1523</v>
      </c>
      <c r="D24" s="13" t="s">
        <v>14</v>
      </c>
      <c r="E24" s="2">
        <v>592</v>
      </c>
      <c r="F24" s="31">
        <v>68</v>
      </c>
      <c r="G24" s="32">
        <v>30</v>
      </c>
      <c r="H24" s="32">
        <v>89</v>
      </c>
      <c r="I24" s="32">
        <v>2</v>
      </c>
      <c r="J24" s="32">
        <v>173</v>
      </c>
      <c r="K24" s="32">
        <v>0</v>
      </c>
      <c r="L24" s="32">
        <v>2</v>
      </c>
      <c r="M24" s="32">
        <v>0</v>
      </c>
      <c r="N24" s="32">
        <v>0</v>
      </c>
      <c r="O24" s="33">
        <v>3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5">
        <f t="shared" si="1"/>
        <v>0</v>
      </c>
      <c r="AB24" s="35">
        <f t="shared" si="2"/>
        <v>96</v>
      </c>
      <c r="AC24" s="31">
        <v>0</v>
      </c>
      <c r="AD24" s="32">
        <v>20</v>
      </c>
      <c r="AE24" s="36">
        <f t="shared" si="3"/>
        <v>367</v>
      </c>
      <c r="AF24" s="37">
        <f t="shared" si="4"/>
        <v>387</v>
      </c>
    </row>
    <row r="25" spans="1:33" ht="15" customHeight="1" x14ac:dyDescent="0.25">
      <c r="A25" s="22">
        <f t="shared" si="0"/>
        <v>12</v>
      </c>
      <c r="B25" s="13" t="s">
        <v>13</v>
      </c>
      <c r="C25" s="14">
        <v>1522</v>
      </c>
      <c r="D25" s="13" t="s">
        <v>15</v>
      </c>
      <c r="E25" s="2">
        <v>757</v>
      </c>
      <c r="F25" s="23">
        <v>80</v>
      </c>
      <c r="G25" s="24">
        <v>101</v>
      </c>
      <c r="H25" s="24">
        <v>91</v>
      </c>
      <c r="I25" s="24">
        <v>0</v>
      </c>
      <c r="J25" s="24">
        <v>169</v>
      </c>
      <c r="K25" s="24">
        <v>0</v>
      </c>
      <c r="L25" s="24">
        <v>1</v>
      </c>
      <c r="M25" s="24">
        <v>0</v>
      </c>
      <c r="N25" s="24">
        <v>0</v>
      </c>
      <c r="O25" s="25">
        <v>0</v>
      </c>
      <c r="P25" s="26">
        <v>2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7">
        <f t="shared" si="1"/>
        <v>2</v>
      </c>
      <c r="AB25" s="27">
        <f t="shared" si="2"/>
        <v>94</v>
      </c>
      <c r="AC25" s="23">
        <v>1</v>
      </c>
      <c r="AD25" s="24">
        <v>8</v>
      </c>
      <c r="AE25" s="28">
        <v>442</v>
      </c>
      <c r="AF25" s="29">
        <f t="shared" si="4"/>
        <v>453</v>
      </c>
      <c r="AG25">
        <f>C55</f>
        <v>0</v>
      </c>
    </row>
    <row r="26" spans="1:33" ht="15" customHeight="1" x14ac:dyDescent="0.25">
      <c r="A26" s="30">
        <f t="shared" si="0"/>
        <v>13</v>
      </c>
      <c r="B26" s="13" t="s">
        <v>13</v>
      </c>
      <c r="C26" s="14">
        <v>1522</v>
      </c>
      <c r="D26" s="13" t="s">
        <v>14</v>
      </c>
      <c r="E26" s="2">
        <v>758</v>
      </c>
      <c r="F26" s="31">
        <v>90</v>
      </c>
      <c r="G26" s="32">
        <v>107</v>
      </c>
      <c r="H26" s="32">
        <v>75</v>
      </c>
      <c r="I26" s="32">
        <v>4</v>
      </c>
      <c r="J26" s="32">
        <v>166</v>
      </c>
      <c r="K26" s="32">
        <v>0</v>
      </c>
      <c r="L26" s="32">
        <v>2</v>
      </c>
      <c r="M26" s="32">
        <v>0</v>
      </c>
      <c r="N26" s="32">
        <v>0</v>
      </c>
      <c r="O26" s="33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5">
        <f t="shared" si="1"/>
        <v>0</v>
      </c>
      <c r="AB26" s="35">
        <f t="shared" si="2"/>
        <v>81</v>
      </c>
      <c r="AC26" s="31">
        <v>0</v>
      </c>
      <c r="AD26" s="32">
        <v>12</v>
      </c>
      <c r="AE26" s="36">
        <f t="shared" si="3"/>
        <v>444</v>
      </c>
      <c r="AF26" s="37">
        <f t="shared" si="4"/>
        <v>456</v>
      </c>
      <c r="AG26">
        <f>AG25-AG24</f>
        <v>0</v>
      </c>
    </row>
    <row r="27" spans="1:33" ht="15" customHeight="1" x14ac:dyDescent="0.25">
      <c r="A27" s="22">
        <f t="shared" si="0"/>
        <v>14</v>
      </c>
      <c r="B27" s="13" t="s">
        <v>13</v>
      </c>
      <c r="C27" s="14">
        <v>1521</v>
      </c>
      <c r="D27" s="13" t="s">
        <v>16</v>
      </c>
      <c r="E27" s="2">
        <v>575</v>
      </c>
      <c r="F27" s="23">
        <v>106</v>
      </c>
      <c r="G27" s="24">
        <v>69</v>
      </c>
      <c r="H27" s="24">
        <v>46</v>
      </c>
      <c r="I27" s="24">
        <v>1</v>
      </c>
      <c r="J27" s="24">
        <v>124</v>
      </c>
      <c r="K27" s="24">
        <v>0</v>
      </c>
      <c r="L27" s="24">
        <v>2</v>
      </c>
      <c r="M27" s="24">
        <v>0</v>
      </c>
      <c r="N27" s="24">
        <v>0</v>
      </c>
      <c r="O27" s="25">
        <v>1</v>
      </c>
      <c r="P27" s="26">
        <v>1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7">
        <f t="shared" si="1"/>
        <v>1</v>
      </c>
      <c r="AB27" s="27">
        <f t="shared" si="2"/>
        <v>51</v>
      </c>
      <c r="AC27" s="23">
        <v>0</v>
      </c>
      <c r="AD27" s="24">
        <v>9</v>
      </c>
      <c r="AE27" s="28">
        <f t="shared" si="3"/>
        <v>349</v>
      </c>
      <c r="AF27" s="29">
        <f t="shared" si="4"/>
        <v>359</v>
      </c>
      <c r="AG27" s="38" t="e">
        <f>AG26*100/AG25</f>
        <v>#DIV/0!</v>
      </c>
    </row>
    <row r="28" spans="1:33" ht="15" customHeight="1" x14ac:dyDescent="0.25">
      <c r="A28" s="30">
        <f t="shared" si="0"/>
        <v>15</v>
      </c>
      <c r="B28" s="13" t="s">
        <v>13</v>
      </c>
      <c r="C28" s="14">
        <v>1521</v>
      </c>
      <c r="D28" s="13" t="s">
        <v>15</v>
      </c>
      <c r="E28" s="2">
        <v>576</v>
      </c>
      <c r="F28" s="31">
        <v>98</v>
      </c>
      <c r="G28" s="32">
        <v>69</v>
      </c>
      <c r="H28" s="32">
        <v>36</v>
      </c>
      <c r="I28" s="32">
        <v>0</v>
      </c>
      <c r="J28" s="32">
        <v>109</v>
      </c>
      <c r="K28" s="32">
        <v>0</v>
      </c>
      <c r="L28" s="32">
        <v>0</v>
      </c>
      <c r="M28" s="32">
        <v>0</v>
      </c>
      <c r="N28" s="32">
        <v>0</v>
      </c>
      <c r="O28" s="33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5">
        <f t="shared" si="1"/>
        <v>0</v>
      </c>
      <c r="AB28" s="35">
        <f t="shared" si="2"/>
        <v>36</v>
      </c>
      <c r="AC28" s="31">
        <v>1</v>
      </c>
      <c r="AD28" s="32">
        <v>12</v>
      </c>
      <c r="AE28" s="36">
        <f t="shared" si="3"/>
        <v>312</v>
      </c>
      <c r="AF28" s="37">
        <f t="shared" si="4"/>
        <v>325</v>
      </c>
      <c r="AG28" s="39" t="e">
        <f>TEXT(AG27,"0.00")</f>
        <v>#DIV/0!</v>
      </c>
    </row>
    <row r="29" spans="1:33" ht="15" customHeight="1" x14ac:dyDescent="0.25">
      <c r="A29" s="22">
        <f t="shared" si="0"/>
        <v>16</v>
      </c>
      <c r="B29" s="13" t="s">
        <v>13</v>
      </c>
      <c r="C29" s="14">
        <v>1521</v>
      </c>
      <c r="D29" s="13" t="s">
        <v>14</v>
      </c>
      <c r="E29" s="2">
        <v>576</v>
      </c>
      <c r="F29" s="23">
        <v>76</v>
      </c>
      <c r="G29" s="24">
        <v>101</v>
      </c>
      <c r="H29" s="24">
        <v>44</v>
      </c>
      <c r="I29" s="24">
        <v>2</v>
      </c>
      <c r="J29" s="24">
        <v>104</v>
      </c>
      <c r="K29" s="24">
        <v>0</v>
      </c>
      <c r="L29" s="24">
        <v>2</v>
      </c>
      <c r="M29" s="24">
        <v>0</v>
      </c>
      <c r="N29" s="24">
        <v>0</v>
      </c>
      <c r="O29" s="25">
        <v>1</v>
      </c>
      <c r="P29" s="26">
        <v>1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7">
        <f t="shared" si="1"/>
        <v>1</v>
      </c>
      <c r="AB29" s="27">
        <f t="shared" si="2"/>
        <v>50</v>
      </c>
      <c r="AC29" s="23">
        <v>0</v>
      </c>
      <c r="AD29" s="24">
        <v>14</v>
      </c>
      <c r="AE29" s="28">
        <f t="shared" si="3"/>
        <v>330</v>
      </c>
      <c r="AF29" s="29">
        <f t="shared" si="4"/>
        <v>345</v>
      </c>
    </row>
    <row r="30" spans="1:33" ht="15" customHeight="1" x14ac:dyDescent="0.25">
      <c r="A30" s="30">
        <f t="shared" si="0"/>
        <v>17</v>
      </c>
      <c r="B30" s="13" t="s">
        <v>13</v>
      </c>
      <c r="C30" s="14">
        <v>1520</v>
      </c>
      <c r="D30" s="13" t="s">
        <v>16</v>
      </c>
      <c r="E30" s="2">
        <v>527</v>
      </c>
      <c r="F30" s="31">
        <v>83</v>
      </c>
      <c r="G30" s="32">
        <v>71</v>
      </c>
      <c r="H30" s="32">
        <v>53</v>
      </c>
      <c r="I30" s="32">
        <v>2</v>
      </c>
      <c r="J30" s="32">
        <v>107</v>
      </c>
      <c r="K30" s="32">
        <v>0</v>
      </c>
      <c r="L30" s="32">
        <v>0</v>
      </c>
      <c r="M30" s="32">
        <v>0</v>
      </c>
      <c r="N30" s="32">
        <v>0</v>
      </c>
      <c r="O30" s="33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5">
        <f t="shared" si="1"/>
        <v>0</v>
      </c>
      <c r="AB30" s="35">
        <f t="shared" si="2"/>
        <v>55</v>
      </c>
      <c r="AC30" s="31">
        <v>0</v>
      </c>
      <c r="AD30" s="32">
        <v>13</v>
      </c>
      <c r="AE30" s="36">
        <f t="shared" si="3"/>
        <v>316</v>
      </c>
      <c r="AF30" s="37">
        <f t="shared" si="4"/>
        <v>329</v>
      </c>
    </row>
    <row r="31" spans="1:33" ht="15" customHeight="1" x14ac:dyDescent="0.25">
      <c r="A31" s="22">
        <f t="shared" si="0"/>
        <v>18</v>
      </c>
      <c r="B31" s="13" t="s">
        <v>13</v>
      </c>
      <c r="C31" s="14">
        <v>1520</v>
      </c>
      <c r="D31" s="13" t="s">
        <v>15</v>
      </c>
      <c r="E31" s="2">
        <v>527</v>
      </c>
      <c r="F31" s="23">
        <v>97</v>
      </c>
      <c r="G31" s="24">
        <v>70</v>
      </c>
      <c r="H31" s="24">
        <v>51</v>
      </c>
      <c r="I31" s="24">
        <v>1</v>
      </c>
      <c r="J31" s="24">
        <v>89</v>
      </c>
      <c r="K31" s="24">
        <v>0</v>
      </c>
      <c r="L31" s="24">
        <v>0</v>
      </c>
      <c r="M31" s="24">
        <v>0</v>
      </c>
      <c r="N31" s="24">
        <v>0</v>
      </c>
      <c r="O31" s="25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7">
        <f t="shared" si="1"/>
        <v>0</v>
      </c>
      <c r="AB31" s="27">
        <f t="shared" si="2"/>
        <v>52</v>
      </c>
      <c r="AC31" s="23">
        <v>0</v>
      </c>
      <c r="AD31" s="24">
        <v>7</v>
      </c>
      <c r="AE31" s="28">
        <f t="shared" si="3"/>
        <v>308</v>
      </c>
      <c r="AF31" s="29">
        <f t="shared" si="4"/>
        <v>315</v>
      </c>
    </row>
    <row r="32" spans="1:33" ht="15" customHeight="1" x14ac:dyDescent="0.25">
      <c r="A32" s="30">
        <f t="shared" si="0"/>
        <v>19</v>
      </c>
      <c r="B32" s="13" t="s">
        <v>13</v>
      </c>
      <c r="C32" s="14">
        <v>1520</v>
      </c>
      <c r="D32" s="13" t="s">
        <v>14</v>
      </c>
      <c r="E32" s="2">
        <v>528</v>
      </c>
      <c r="F32" s="31">
        <v>108</v>
      </c>
      <c r="G32" s="32">
        <v>82</v>
      </c>
      <c r="H32" s="32">
        <v>49</v>
      </c>
      <c r="I32" s="32">
        <v>0</v>
      </c>
      <c r="J32" s="32">
        <v>99</v>
      </c>
      <c r="K32" s="32">
        <v>0</v>
      </c>
      <c r="L32" s="32">
        <v>0</v>
      </c>
      <c r="M32" s="32">
        <v>0</v>
      </c>
      <c r="N32" s="32">
        <v>0</v>
      </c>
      <c r="O32" s="33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5">
        <f t="shared" si="1"/>
        <v>0</v>
      </c>
      <c r="AB32" s="35">
        <f t="shared" si="2"/>
        <v>49</v>
      </c>
      <c r="AC32" s="31">
        <v>0</v>
      </c>
      <c r="AD32" s="32">
        <v>8</v>
      </c>
      <c r="AE32" s="36">
        <f t="shared" si="3"/>
        <v>338</v>
      </c>
      <c r="AF32" s="37">
        <f t="shared" si="4"/>
        <v>346</v>
      </c>
    </row>
    <row r="33" spans="1:33" ht="15" customHeight="1" x14ac:dyDescent="0.25">
      <c r="A33" s="22">
        <f t="shared" si="0"/>
        <v>20</v>
      </c>
      <c r="B33" s="13" t="s">
        <v>13</v>
      </c>
      <c r="C33" s="14">
        <v>1519</v>
      </c>
      <c r="D33" s="13" t="s">
        <v>15</v>
      </c>
      <c r="E33" s="2">
        <v>695</v>
      </c>
      <c r="F33" s="23">
        <v>109</v>
      </c>
      <c r="G33" s="24">
        <v>102</v>
      </c>
      <c r="H33" s="24">
        <v>59</v>
      </c>
      <c r="I33" s="24">
        <v>1</v>
      </c>
      <c r="J33" s="24">
        <v>145</v>
      </c>
      <c r="K33" s="24">
        <v>0</v>
      </c>
      <c r="L33" s="24">
        <v>0</v>
      </c>
      <c r="M33" s="24">
        <v>0</v>
      </c>
      <c r="N33" s="24">
        <v>0</v>
      </c>
      <c r="O33" s="25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7">
        <f t="shared" si="1"/>
        <v>0</v>
      </c>
      <c r="AB33" s="27">
        <f t="shared" si="2"/>
        <v>60</v>
      </c>
      <c r="AC33" s="23">
        <v>0</v>
      </c>
      <c r="AD33" s="24">
        <v>11</v>
      </c>
      <c r="AE33" s="28">
        <f t="shared" si="3"/>
        <v>416</v>
      </c>
      <c r="AF33" s="29">
        <f t="shared" si="4"/>
        <v>427</v>
      </c>
    </row>
    <row r="34" spans="1:33" ht="15" customHeight="1" x14ac:dyDescent="0.25">
      <c r="A34" s="30">
        <f t="shared" si="0"/>
        <v>21</v>
      </c>
      <c r="B34" s="13" t="s">
        <v>13</v>
      </c>
      <c r="C34" s="14">
        <v>1519</v>
      </c>
      <c r="D34" s="13" t="s">
        <v>14</v>
      </c>
      <c r="E34" s="2">
        <v>696</v>
      </c>
      <c r="F34" s="31">
        <v>102</v>
      </c>
      <c r="G34" s="32">
        <v>85</v>
      </c>
      <c r="H34" s="32">
        <v>65</v>
      </c>
      <c r="I34" s="32">
        <v>1</v>
      </c>
      <c r="J34" s="32">
        <v>157</v>
      </c>
      <c r="K34" s="32">
        <v>0</v>
      </c>
      <c r="L34" s="32">
        <v>0</v>
      </c>
      <c r="M34" s="32">
        <v>0</v>
      </c>
      <c r="N34" s="32">
        <v>0</v>
      </c>
      <c r="O34" s="33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5">
        <f t="shared" si="1"/>
        <v>0</v>
      </c>
      <c r="AB34" s="35">
        <v>0</v>
      </c>
      <c r="AC34" s="31">
        <v>0</v>
      </c>
      <c r="AD34" s="32">
        <v>17</v>
      </c>
      <c r="AE34" s="36">
        <f t="shared" si="3"/>
        <v>410</v>
      </c>
      <c r="AF34" s="37">
        <f t="shared" si="4"/>
        <v>427</v>
      </c>
    </row>
    <row r="35" spans="1:33" ht="15" customHeight="1" x14ac:dyDescent="0.25">
      <c r="A35" s="22">
        <f t="shared" si="0"/>
        <v>22</v>
      </c>
      <c r="B35" s="13" t="s">
        <v>13</v>
      </c>
      <c r="C35" s="14">
        <v>1518</v>
      </c>
      <c r="D35" s="13" t="s">
        <v>16</v>
      </c>
      <c r="E35" s="2">
        <v>572</v>
      </c>
      <c r="F35" s="23">
        <v>83</v>
      </c>
      <c r="G35" s="24">
        <v>57</v>
      </c>
      <c r="H35" s="24">
        <v>61</v>
      </c>
      <c r="I35" s="24">
        <v>0</v>
      </c>
      <c r="J35" s="24">
        <v>105</v>
      </c>
      <c r="K35" s="24">
        <v>0</v>
      </c>
      <c r="L35" s="24">
        <v>2</v>
      </c>
      <c r="M35" s="24">
        <v>0</v>
      </c>
      <c r="N35" s="24">
        <v>0</v>
      </c>
      <c r="O35" s="25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4</v>
      </c>
      <c r="AA35" s="27">
        <f t="shared" si="1"/>
        <v>4</v>
      </c>
      <c r="AB35" s="27">
        <f t="shared" si="2"/>
        <v>67</v>
      </c>
      <c r="AC35" s="23">
        <v>0</v>
      </c>
      <c r="AD35" s="24">
        <v>11</v>
      </c>
      <c r="AE35" s="28">
        <f t="shared" si="3"/>
        <v>308</v>
      </c>
      <c r="AF35" s="29">
        <f t="shared" si="4"/>
        <v>323</v>
      </c>
      <c r="AG35">
        <f>C65</f>
        <v>0</v>
      </c>
    </row>
    <row r="36" spans="1:33" ht="15" customHeight="1" x14ac:dyDescent="0.25">
      <c r="A36" s="30">
        <f t="shared" si="0"/>
        <v>23</v>
      </c>
      <c r="B36" s="13" t="s">
        <v>13</v>
      </c>
      <c r="C36" s="14">
        <v>1518</v>
      </c>
      <c r="D36" s="13" t="s">
        <v>15</v>
      </c>
      <c r="E36" s="2">
        <v>572</v>
      </c>
      <c r="F36" s="31">
        <v>68</v>
      </c>
      <c r="G36" s="32">
        <v>58</v>
      </c>
      <c r="H36" s="32">
        <v>83</v>
      </c>
      <c r="I36" s="32">
        <v>0</v>
      </c>
      <c r="J36" s="32">
        <v>107</v>
      </c>
      <c r="K36" s="32">
        <v>0</v>
      </c>
      <c r="L36" s="32">
        <v>0</v>
      </c>
      <c r="M36" s="32">
        <v>0</v>
      </c>
      <c r="N36" s="32">
        <v>0</v>
      </c>
      <c r="O36" s="33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5">
        <f t="shared" si="1"/>
        <v>0</v>
      </c>
      <c r="AB36" s="35">
        <f t="shared" si="2"/>
        <v>83</v>
      </c>
      <c r="AC36" s="31">
        <v>1</v>
      </c>
      <c r="AD36" s="32">
        <v>12</v>
      </c>
      <c r="AE36" s="36">
        <f t="shared" si="3"/>
        <v>316</v>
      </c>
      <c r="AF36" s="37">
        <f t="shared" si="4"/>
        <v>329</v>
      </c>
      <c r="AG36">
        <f>AG35-AG34</f>
        <v>0</v>
      </c>
    </row>
    <row r="37" spans="1:33" ht="15" customHeight="1" x14ac:dyDescent="0.25">
      <c r="A37" s="22">
        <f t="shared" si="0"/>
        <v>24</v>
      </c>
      <c r="B37" s="13" t="s">
        <v>13</v>
      </c>
      <c r="C37" s="14">
        <v>1518</v>
      </c>
      <c r="D37" s="13" t="s">
        <v>14</v>
      </c>
      <c r="E37" s="2">
        <v>572</v>
      </c>
      <c r="F37" s="23">
        <v>67</v>
      </c>
      <c r="G37" s="24">
        <v>45</v>
      </c>
      <c r="H37" s="24">
        <v>87</v>
      </c>
      <c r="I37" s="24">
        <v>1</v>
      </c>
      <c r="J37" s="24">
        <v>151</v>
      </c>
      <c r="K37" s="24">
        <v>0</v>
      </c>
      <c r="L37" s="24">
        <v>0</v>
      </c>
      <c r="M37" s="24">
        <v>0</v>
      </c>
      <c r="N37" s="24">
        <v>0</v>
      </c>
      <c r="O37" s="25">
        <v>1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3</v>
      </c>
      <c r="W37" s="26">
        <v>0</v>
      </c>
      <c r="X37" s="26">
        <v>0</v>
      </c>
      <c r="Y37" s="26">
        <v>0</v>
      </c>
      <c r="Z37" s="26">
        <v>0</v>
      </c>
      <c r="AA37" s="27">
        <f t="shared" si="1"/>
        <v>3</v>
      </c>
      <c r="AB37" s="27">
        <v>3</v>
      </c>
      <c r="AC37" s="23">
        <v>0</v>
      </c>
      <c r="AD37" s="24">
        <v>7</v>
      </c>
      <c r="AE37" s="28">
        <f t="shared" si="3"/>
        <v>352</v>
      </c>
      <c r="AF37" s="29">
        <f t="shared" si="4"/>
        <v>362</v>
      </c>
      <c r="AG37" s="38" t="e">
        <f>AG36*100/AG35</f>
        <v>#DIV/0!</v>
      </c>
    </row>
    <row r="38" spans="1:33" ht="15" customHeight="1" x14ac:dyDescent="0.25">
      <c r="A38" s="30">
        <f t="shared" si="0"/>
        <v>25</v>
      </c>
      <c r="B38" s="13" t="s">
        <v>13</v>
      </c>
      <c r="C38" s="14">
        <v>1517</v>
      </c>
      <c r="D38" s="13" t="s">
        <v>17</v>
      </c>
      <c r="E38" s="2">
        <v>731</v>
      </c>
      <c r="F38" s="31">
        <v>121</v>
      </c>
      <c r="G38" s="32">
        <v>99</v>
      </c>
      <c r="H38" s="32">
        <v>40</v>
      </c>
      <c r="I38" s="32">
        <v>1</v>
      </c>
      <c r="J38" s="32">
        <v>129</v>
      </c>
      <c r="K38" s="32">
        <v>0</v>
      </c>
      <c r="L38" s="32">
        <v>1</v>
      </c>
      <c r="M38" s="32">
        <v>0</v>
      </c>
      <c r="N38" s="32">
        <v>0</v>
      </c>
      <c r="O38" s="33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5">
        <f t="shared" si="1"/>
        <v>0</v>
      </c>
      <c r="AB38" s="35">
        <f t="shared" si="2"/>
        <v>42</v>
      </c>
      <c r="AC38" s="31">
        <v>4</v>
      </c>
      <c r="AD38" s="32">
        <v>0</v>
      </c>
      <c r="AE38" s="36">
        <f t="shared" si="3"/>
        <v>391</v>
      </c>
      <c r="AF38" s="37">
        <f t="shared" si="4"/>
        <v>395</v>
      </c>
      <c r="AG38" s="39" t="e">
        <f>TEXT(AG37,"0.00")</f>
        <v>#DIV/0!</v>
      </c>
    </row>
    <row r="39" spans="1:33" ht="15" customHeight="1" x14ac:dyDescent="0.25">
      <c r="A39" s="22">
        <f t="shared" si="0"/>
        <v>26</v>
      </c>
      <c r="B39" s="13" t="s">
        <v>13</v>
      </c>
      <c r="C39" s="14">
        <v>1517</v>
      </c>
      <c r="D39" s="13" t="s">
        <v>16</v>
      </c>
      <c r="E39" s="2">
        <v>731</v>
      </c>
      <c r="F39" s="23">
        <v>135</v>
      </c>
      <c r="G39" s="24">
        <v>104</v>
      </c>
      <c r="H39" s="24">
        <v>66</v>
      </c>
      <c r="I39" s="24">
        <v>0</v>
      </c>
      <c r="J39" s="24">
        <v>117</v>
      </c>
      <c r="K39" s="24">
        <v>0</v>
      </c>
      <c r="L39" s="24">
        <v>1</v>
      </c>
      <c r="M39" s="24">
        <v>0</v>
      </c>
      <c r="N39" s="24">
        <v>0</v>
      </c>
      <c r="O39" s="25">
        <v>1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7">
        <f t="shared" si="1"/>
        <v>0</v>
      </c>
      <c r="AB39" s="27">
        <f t="shared" si="2"/>
        <v>68</v>
      </c>
      <c r="AC39" s="23">
        <v>1</v>
      </c>
      <c r="AD39" s="24">
        <v>9</v>
      </c>
      <c r="AE39" s="28">
        <f t="shared" si="3"/>
        <v>424</v>
      </c>
      <c r="AF39" s="29">
        <f t="shared" si="4"/>
        <v>434</v>
      </c>
    </row>
    <row r="40" spans="1:33" ht="15" customHeight="1" x14ac:dyDescent="0.25">
      <c r="A40" s="30">
        <f t="shared" si="0"/>
        <v>27</v>
      </c>
      <c r="B40" s="13" t="s">
        <v>13</v>
      </c>
      <c r="C40" s="14">
        <v>1517</v>
      </c>
      <c r="D40" s="13" t="s">
        <v>15</v>
      </c>
      <c r="E40" s="2">
        <v>731</v>
      </c>
      <c r="F40" s="31">
        <v>130</v>
      </c>
      <c r="G40" s="32">
        <v>86</v>
      </c>
      <c r="H40" s="32">
        <v>71</v>
      </c>
      <c r="I40" s="32">
        <v>4</v>
      </c>
      <c r="J40" s="32">
        <v>112</v>
      </c>
      <c r="K40" s="32">
        <v>0</v>
      </c>
      <c r="L40" s="32">
        <v>0</v>
      </c>
      <c r="M40" s="32">
        <v>0</v>
      </c>
      <c r="N40" s="32">
        <v>0</v>
      </c>
      <c r="O40" s="33">
        <v>1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5">
        <f t="shared" si="1"/>
        <v>0</v>
      </c>
      <c r="AB40" s="35">
        <f t="shared" si="2"/>
        <v>76</v>
      </c>
      <c r="AC40" s="31">
        <v>1</v>
      </c>
      <c r="AD40" s="32">
        <v>15</v>
      </c>
      <c r="AE40" s="36">
        <f t="shared" si="3"/>
        <v>404</v>
      </c>
      <c r="AF40" s="37">
        <f t="shared" si="4"/>
        <v>420</v>
      </c>
    </row>
    <row r="41" spans="1:33" ht="15" customHeight="1" x14ac:dyDescent="0.25">
      <c r="A41" s="22">
        <f t="shared" si="0"/>
        <v>28</v>
      </c>
      <c r="B41" s="13" t="s">
        <v>13</v>
      </c>
      <c r="C41" s="14">
        <v>1517</v>
      </c>
      <c r="D41" s="13" t="s">
        <v>14</v>
      </c>
      <c r="E41" s="2">
        <v>731</v>
      </c>
      <c r="F41" s="23">
        <v>120</v>
      </c>
      <c r="G41" s="24">
        <v>95</v>
      </c>
      <c r="H41" s="24">
        <v>78</v>
      </c>
      <c r="I41" s="24">
        <v>0</v>
      </c>
      <c r="J41" s="24">
        <v>115</v>
      </c>
      <c r="K41" s="24">
        <v>0</v>
      </c>
      <c r="L41" s="24">
        <v>0</v>
      </c>
      <c r="M41" s="24">
        <v>0</v>
      </c>
      <c r="N41" s="24">
        <v>0</v>
      </c>
      <c r="O41" s="25">
        <v>1</v>
      </c>
      <c r="P41" s="26">
        <v>1</v>
      </c>
      <c r="Q41" s="26">
        <v>1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7">
        <f t="shared" si="1"/>
        <v>2</v>
      </c>
      <c r="AB41" s="27">
        <f t="shared" si="2"/>
        <v>81</v>
      </c>
      <c r="AC41" s="23">
        <v>0</v>
      </c>
      <c r="AD41" s="24">
        <v>7</v>
      </c>
      <c r="AE41" s="28">
        <f t="shared" si="3"/>
        <v>409</v>
      </c>
      <c r="AF41" s="29">
        <f t="shared" si="4"/>
        <v>418</v>
      </c>
    </row>
    <row r="42" spans="1:33" ht="5.0999999999999996" customHeight="1" x14ac:dyDescent="0.25">
      <c r="A42" s="40"/>
      <c r="B42" s="41"/>
      <c r="C42" s="42"/>
      <c r="D42" s="43"/>
      <c r="E42" s="44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6"/>
    </row>
    <row r="43" spans="1:33" ht="0.95" customHeight="1" x14ac:dyDescent="0.25">
      <c r="A43" s="47"/>
      <c r="B43" s="48"/>
      <c r="C43" s="49"/>
      <c r="D43" s="50"/>
      <c r="E43" s="51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3"/>
    </row>
    <row r="44" spans="1:33" ht="0.95" customHeight="1" x14ac:dyDescent="0.25">
      <c r="A44" s="40"/>
      <c r="B44" s="41"/>
      <c r="C44" s="42"/>
      <c r="D44" s="43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6"/>
    </row>
    <row r="45" spans="1:33" ht="30" customHeight="1" x14ac:dyDescent="0.25">
      <c r="A45" s="54" t="s">
        <v>18</v>
      </c>
      <c r="B45" s="54"/>
      <c r="C45" s="54">
        <f>COUNTA(C14:C41)</f>
        <v>28</v>
      </c>
      <c r="D45" s="55"/>
      <c r="E45" s="56">
        <f>SUM(E14:E41)</f>
        <v>18152</v>
      </c>
      <c r="F45" s="56">
        <f t="shared" ref="F45:AF45" si="5">SUM(F14:F41)</f>
        <v>3174</v>
      </c>
      <c r="G45" s="56">
        <f t="shared" si="5"/>
        <v>2115</v>
      </c>
      <c r="H45" s="56">
        <f t="shared" si="5"/>
        <v>2197</v>
      </c>
      <c r="I45" s="56">
        <f t="shared" si="5"/>
        <v>42</v>
      </c>
      <c r="J45" s="56">
        <f t="shared" si="5"/>
        <v>2896</v>
      </c>
      <c r="K45" s="56">
        <f t="shared" si="5"/>
        <v>0</v>
      </c>
      <c r="L45" s="56">
        <f t="shared" si="5"/>
        <v>39</v>
      </c>
      <c r="M45" s="56">
        <f t="shared" si="5"/>
        <v>0</v>
      </c>
      <c r="N45" s="56">
        <f t="shared" si="5"/>
        <v>0</v>
      </c>
      <c r="O45" s="56">
        <f t="shared" si="5"/>
        <v>21</v>
      </c>
      <c r="P45" s="56">
        <f t="shared" si="5"/>
        <v>17</v>
      </c>
      <c r="Q45" s="56">
        <f t="shared" si="5"/>
        <v>3</v>
      </c>
      <c r="R45" s="56">
        <f t="shared" si="5"/>
        <v>0</v>
      </c>
      <c r="S45" s="56">
        <f t="shared" si="5"/>
        <v>0</v>
      </c>
      <c r="T45" s="56">
        <f t="shared" si="5"/>
        <v>0</v>
      </c>
      <c r="U45" s="56">
        <f t="shared" si="5"/>
        <v>0</v>
      </c>
      <c r="V45" s="56">
        <f t="shared" si="5"/>
        <v>6</v>
      </c>
      <c r="W45" s="56">
        <f t="shared" si="5"/>
        <v>0</v>
      </c>
      <c r="X45" s="56">
        <f t="shared" si="5"/>
        <v>0</v>
      </c>
      <c r="Y45" s="56">
        <f t="shared" si="5"/>
        <v>0</v>
      </c>
      <c r="Z45" s="56">
        <f t="shared" si="5"/>
        <v>4</v>
      </c>
      <c r="AA45" s="56">
        <f t="shared" si="5"/>
        <v>30</v>
      </c>
      <c r="AB45" s="56">
        <f t="shared" si="5"/>
        <v>2171</v>
      </c>
      <c r="AC45" s="56">
        <f t="shared" si="5"/>
        <v>12</v>
      </c>
      <c r="AD45" s="56">
        <f t="shared" si="5"/>
        <v>290</v>
      </c>
      <c r="AE45" s="56">
        <f t="shared" si="5"/>
        <v>10484</v>
      </c>
      <c r="AF45" s="56">
        <f t="shared" si="5"/>
        <v>10816</v>
      </c>
    </row>
  </sheetData>
  <mergeCells count="8">
    <mergeCell ref="F5:AF7"/>
    <mergeCell ref="A7:D7"/>
    <mergeCell ref="A8:D8"/>
    <mergeCell ref="F8:AF10"/>
    <mergeCell ref="A12:E12"/>
    <mergeCell ref="F12:O12"/>
    <mergeCell ref="P12:AB12"/>
    <mergeCell ref="AC12:A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2015-06-07T01:42:52Z</dcterms:created>
  <dcterms:modified xsi:type="dcterms:W3CDTF">2015-06-11T03:49:50Z</dcterms:modified>
</cp:coreProperties>
</file>